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ots" sheetId="1" r:id="rId1"/>
    <sheet name="Items" sheetId="2" r:id="rId2"/>
  </sheets>
  <definedNames>
    <definedName name="_xlnm._FilterDatabase" localSheetId="0" hidden="1">'Lots'!$A$1:$F$2</definedName>
    <definedName name="_xlnm._FilterDatabase" localSheetId="1" hidden="1">'Items'!$A$1:$I$34</definedName>
  </definedNames>
  <calcPr calcId="0" fullCalcOnLoad="1"/>
</workbook>
</file>

<file path=xl/styles.xml><?xml version="1.0" encoding="utf-8"?>
<styleSheet xmlns="http://schemas.openxmlformats.org/spreadsheetml/2006/main">
  <numFmts count="1">
    <numFmt numFmtId="164" formatCode="#,##0.00 &quot;€&quot;"/>
  </numFmts>
  <fonts count="3">
    <font>
      <sz val="11"/>
      <name val="Calibri"/>
    </font>
    <font>
      <b/>
      <sz val="11"/>
      <name val="Calibri"/>
    </font>
    <font>
      <u/>
      <sz val="11"/>
      <color rgb="FF10503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F0D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164" fontId="0" fillId="0" borderId="0" xfId="0" applyNumberFormat="1"/>
    <xf numFmtId="3" fontId="0" fillId="0" borderId="0" xfId="0" applyNumberFormat="1"/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44" customWidth="1"/>
    <col min="3" max="3" width="11" customWidth="1"/>
    <col min="4" max="4" width="18" customWidth="1"/>
    <col min="5" max="5" width="28" customWidth="1"/>
    <col min="6" max="6" width="34" customWidth="1"/>
  </cols>
  <sheetData>
    <row r="1">
      <c r="A1" t="inlineStr" s="1">
        <is>
          <t>Lot</t>
        </is>
      </c>
      <c r="B1" t="inlineStr" s="1">
        <is>
          <t>Title</t>
        </is>
      </c>
      <c r="C1" t="inlineStr" s="1">
        <is>
          <t>Items</t>
        </is>
      </c>
      <c r="D1" t="inlineStr" s="1">
        <is>
          <t>Amazon value (€)</t>
        </is>
      </c>
      <c r="E1" t="inlineStr" s="1">
        <is>
          <t>Lot price excl. VAT (€)</t>
        </is>
      </c>
      <c r="F1" t="inlineStr" s="1">
        <is>
          <t>Link</t>
        </is>
      </c>
    </row>
    <row r="2">
      <c r="A2" t="inlineStr">
        <is>
          <t xml:space="preserve">spN9ZHYGFDX</t>
        </is>
      </c>
      <c r="B2" t="inlineStr">
        <is>
          <t xml:space="preserve">Motoring 1 Box</t>
        </is>
      </c>
      <c r="C2" s="3">
        <v>33</v>
      </c>
      <c r="D2" s="2">
        <v>1516.65</v>
      </c>
      <c r="E2" s="2">
        <v>288</v>
      </c>
      <c r="F2" t="str" s="4">
        <f>HYPERLINK("https://reusalia.es/en/lotes/spN9ZHYGFDX","https://reusalia.es/en/lotes/spN9ZHYGFDX")</f>
        <v>https://reusalia.es/en/lotes/spN9ZHYGFDX</v>
      </c>
    </row>
  </sheetData>
  <autoFilter ref="A1:F2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34" customWidth="1"/>
    <col min="3" max="3" width="26" customWidth="1"/>
    <col min="4" max="4" width="24" customWidth="1"/>
    <col min="5" max="5" width="70" customWidth="1"/>
    <col min="6" max="6" width="13" customWidth="1"/>
    <col min="7" max="7" width="16" customWidth="1"/>
    <col min="8" max="8" width="16" customWidth="1"/>
    <col min="9" max="9" width="24" customWidth="1"/>
  </cols>
  <sheetData>
    <row r="1">
      <c r="A1" t="inlineStr" s="1">
        <is>
          <t>Lot</t>
        </is>
      </c>
      <c r="B1" t="inlineStr" s="1">
        <is>
          <t>Title</t>
        </is>
      </c>
      <c r="C1" t="inlineStr" s="1">
        <is>
          <t>Lot price excl. VAT (€)</t>
        </is>
      </c>
      <c r="D1" t="inlineStr" s="1">
        <is>
          <t>Box</t>
        </is>
      </c>
      <c r="E1" t="inlineStr" s="1">
        <is>
          <t>Product</t>
        </is>
      </c>
      <c r="F1" t="inlineStr" s="1">
        <is>
          <t>ASIN</t>
        </is>
      </c>
      <c r="G1" t="inlineStr" s="1">
        <is>
          <t>See on Amazon</t>
        </is>
      </c>
      <c r="H1" t="inlineStr" s="1">
        <is>
          <t>Amazon RRP (€)</t>
        </is>
      </c>
      <c r="I1" t="inlineStr" s="1">
        <is>
          <t>You pay excl. VAT (€)</t>
        </is>
      </c>
    </row>
    <row r="2">
      <c r="A2" t="inlineStr">
        <is>
          <t xml:space="preserve">spN9ZHYGFDX</t>
        </is>
      </c>
      <c r="B2" t="inlineStr">
        <is>
          <t xml:space="preserve">Motoring 1 Box</t>
        </is>
      </c>
      <c r="C2" s="2">
        <v>288</v>
      </c>
      <c r="D2" t="inlineStr">
        <is>
          <t xml:space="preserve">Box 1 · spN9ZHYGFDX</t>
        </is>
      </c>
      <c r="E2" t="inlineStr">
        <is>
          <t xml:space="preserve">Weller WE 1010 estación soldadura digital 70W</t>
        </is>
      </c>
      <c r="F2" t="inlineStr">
        <is>
          <t xml:space="preserve">B079ZN87FT</t>
        </is>
      </c>
      <c r="G2" t="str" s="4">
        <f>HYPERLINK("https://www.amazon.es/dp/B079ZN87FT","See on Amazon")</f>
        <v>See on Amazon</v>
      </c>
      <c r="H2" s="2">
        <v>197.1</v>
      </c>
      <c r="I2" s="2">
        <v>37.43</v>
      </c>
    </row>
    <row r="3">
      <c r="A3" t="inlineStr">
        <is>
          <t xml:space="preserve">spN9ZHYGFDX</t>
        </is>
      </c>
      <c r="B3" t="inlineStr">
        <is>
          <t xml:space="preserve">Motoring 1 Box</t>
        </is>
      </c>
      <c r="C3" s="2">
        <v>288</v>
      </c>
      <c r="D3" t="inlineStr">
        <is>
          <t xml:space="preserve">Box 1 · spN9ZHYGFDX</t>
        </is>
      </c>
      <c r="E3" t="inlineStr">
        <is>
          <t xml:space="preserve">Equal Quality rd01479 espejo retrovisor derecho</t>
        </is>
      </c>
      <c r="F3" t="inlineStr">
        <is>
          <t xml:space="preserve">B01MT1YYK9</t>
        </is>
      </c>
      <c r="G3" t="str" s="4">
        <f>HYPERLINK("https://www.amazon.es/dp/B01MT1YYK9","See on Amazon")</f>
        <v>See on Amazon</v>
      </c>
      <c r="H3" s="2">
        <v>173.37</v>
      </c>
      <c r="I3" s="2">
        <v>32.93</v>
      </c>
    </row>
    <row r="4">
      <c r="A4" t="inlineStr">
        <is>
          <t xml:space="preserve">spN9ZHYGFDX</t>
        </is>
      </c>
      <c r="B4" t="inlineStr">
        <is>
          <t xml:space="preserve">Motoring 1 Box</t>
        </is>
      </c>
      <c r="C4" s="2">
        <v>288</v>
      </c>
      <c r="D4" t="inlineStr">
        <is>
          <t xml:space="preserve">Box 1 · spN9ZHYGFDX</t>
        </is>
      </c>
      <c r="E4" t="inlineStr">
        <is>
          <t xml:space="preserve">Cargador coche eléctrico 3,7kW 10m ajustable 6-16A</t>
        </is>
      </c>
      <c r="F4" t="inlineStr">
        <is>
          <t xml:space="preserve">B0FYPGLB23</t>
        </is>
      </c>
      <c r="G4" t="str" s="4">
        <f>HYPERLINK("https://www.amazon.es/dp/B0FYPGLB23","See on Amazon")</f>
        <v>See on Amazon</v>
      </c>
      <c r="H4" s="2">
        <v>165.24</v>
      </c>
      <c r="I4" s="2">
        <v>31.38</v>
      </c>
    </row>
    <row r="5">
      <c r="A5" t="inlineStr">
        <is>
          <t xml:space="preserve">spN9ZHYGFDX</t>
        </is>
      </c>
      <c r="B5" t="inlineStr">
        <is>
          <t xml:space="preserve">Motoring 1 Box</t>
        </is>
      </c>
      <c r="C5" s="2">
        <v>288</v>
      </c>
      <c r="D5" t="inlineStr">
        <is>
          <t xml:space="preserve">Box 1 · spN9ZHYGFDX</t>
        </is>
      </c>
      <c r="E5" t="inlineStr">
        <is>
          <t xml:space="preserve">Asasytal funda coche sedán elástica transpirable</t>
        </is>
      </c>
      <c r="F5" t="inlineStr">
        <is>
          <t xml:space="preserve">B0CMLYBV7R</t>
        </is>
      </c>
      <c r="G5" t="str" s="4">
        <f>HYPERLINK("https://www.amazon.es/dp/B0CMLYBV7R","See on Amazon")</f>
        <v>See on Amazon</v>
      </c>
      <c r="H5" s="2">
        <v>104.99</v>
      </c>
      <c r="I5" s="2">
        <v>19.94</v>
      </c>
    </row>
    <row r="6">
      <c r="A6" t="inlineStr">
        <is>
          <t xml:space="preserve">spN9ZHYGFDX</t>
        </is>
      </c>
      <c r="B6" t="inlineStr">
        <is>
          <t xml:space="preserve">Motoring 1 Box</t>
        </is>
      </c>
      <c r="C6" s="2">
        <v>288</v>
      </c>
      <c r="D6" t="inlineStr">
        <is>
          <t xml:space="preserve">Box 1 · spN9ZHYGFDX</t>
        </is>
      </c>
      <c r="E6" t="inlineStr">
        <is>
          <t xml:space="preserve">Malossi VL12 membrana rendimiento motor Minarelli</t>
        </is>
      </c>
      <c r="F6" t="inlineStr">
        <is>
          <t xml:space="preserve">B00ANLD7HE</t>
        </is>
      </c>
      <c r="G6" t="str" s="4">
        <f>HYPERLINK("https://www.amazon.es/dp/B00ANLD7HE","See on Amazon")</f>
        <v>See on Amazon</v>
      </c>
      <c r="H6" s="2">
        <v>76.34</v>
      </c>
      <c r="I6" s="2">
        <v>14.5</v>
      </c>
    </row>
    <row r="7">
      <c r="A7" t="inlineStr">
        <is>
          <t xml:space="preserve">spN9ZHYGFDX</t>
        </is>
      </c>
      <c r="B7" t="inlineStr">
        <is>
          <t xml:space="preserve">Motoring 1 Box</t>
        </is>
      </c>
      <c r="C7" s="2">
        <v>288</v>
      </c>
      <c r="D7" t="inlineStr">
        <is>
          <t xml:space="preserve">Box 1 · spN9ZHYGFDX</t>
        </is>
      </c>
      <c r="E7" t="inlineStr">
        <is>
          <t xml:space="preserve">Batería Yuasa YTZ10S 9.1Ah 12V terminal 11</t>
        </is>
      </c>
      <c r="F7" t="inlineStr">
        <is>
          <t xml:space="preserve">B000WJYZFA</t>
        </is>
      </c>
      <c r="G7" t="str" s="4">
        <f>HYPERLINK("https://www.amazon.es/dp/B000WJYZFA","See on Amazon")</f>
        <v>See on Amazon</v>
      </c>
      <c r="H7" s="2">
        <v>75.95</v>
      </c>
      <c r="I7" s="2">
        <v>14.43</v>
      </c>
    </row>
    <row r="8">
      <c r="A8" t="inlineStr">
        <is>
          <t xml:space="preserve">spN9ZHYGFDX</t>
        </is>
      </c>
      <c r="B8" t="inlineStr">
        <is>
          <t xml:space="preserve">Motoring 1 Box</t>
        </is>
      </c>
      <c r="C8" s="2">
        <v>288</v>
      </c>
      <c r="D8" t="inlineStr">
        <is>
          <t xml:space="preserve">Box 1 · spN9ZHYGFDX</t>
        </is>
      </c>
      <c r="E8" t="inlineStr">
        <is>
          <t xml:space="preserve">GIVI Bolsa túnel para scooter LT15</t>
        </is>
      </c>
      <c r="F8" t="inlineStr">
        <is>
          <t xml:space="preserve">B0CHWZ3JV6</t>
        </is>
      </c>
      <c r="G8" t="str" s="4">
        <f>HYPERLINK("https://www.amazon.es/dp/B0CHWZ3JV6","See on Amazon")</f>
        <v>See on Amazon</v>
      </c>
      <c r="H8" s="2">
        <v>68.34</v>
      </c>
      <c r="I8" s="2">
        <v>12.98</v>
      </c>
    </row>
    <row r="9">
      <c r="A9" t="inlineStr">
        <is>
          <t xml:space="preserve">spN9ZHYGFDX</t>
        </is>
      </c>
      <c r="B9" t="inlineStr">
        <is>
          <t xml:space="preserve">Motoring 1 Box</t>
        </is>
      </c>
      <c r="C9" s="2">
        <v>288</v>
      </c>
      <c r="D9" t="inlineStr">
        <is>
          <t xml:space="preserve">Box 1 · spN9ZHYGFDX</t>
        </is>
      </c>
      <c r="E9" t="inlineStr">
        <is>
          <t xml:space="preserve">Homvana H103 humidificador bebé aromaterapia luz</t>
        </is>
      </c>
      <c r="F9" t="inlineStr">
        <is>
          <t xml:space="preserve">B0FMHTH6TC</t>
        </is>
      </c>
      <c r="G9" t="str" s="4">
        <f>HYPERLINK("https://www.amazon.es/dp/B0FMHTH6TC","See on Amazon")</f>
        <v>See on Amazon</v>
      </c>
      <c r="H9" s="2">
        <v>59.99</v>
      </c>
      <c r="I9" s="2">
        <v>11.4</v>
      </c>
    </row>
    <row r="10">
      <c r="A10" t="inlineStr">
        <is>
          <t xml:space="preserve">spN9ZHYGFDX</t>
        </is>
      </c>
      <c r="B10" t="inlineStr">
        <is>
          <t xml:space="preserve">Motoring 1 Box</t>
        </is>
      </c>
      <c r="C10" s="2">
        <v>288</v>
      </c>
      <c r="D10" t="inlineStr">
        <is>
          <t xml:space="preserve">Box 1 · spN9ZHYGFDX</t>
        </is>
      </c>
      <c r="E10" t="inlineStr">
        <is>
          <t xml:space="preserve">OSRAM LEDriving HL EASY GEN 2 H7 6500K</t>
        </is>
      </c>
      <c r="F10" t="inlineStr">
        <is>
          <t xml:space="preserve">B0DGQT6YC8</t>
        </is>
      </c>
      <c r="G10" t="str" s="4">
        <f>HYPERLINK("https://www.amazon.es/dp/B0DGQT6YC8","See on Amazon")</f>
        <v>See on Amazon</v>
      </c>
      <c r="H10" s="2">
        <v>55.4</v>
      </c>
      <c r="I10" s="2">
        <v>10.53</v>
      </c>
    </row>
    <row r="11">
      <c r="A11" t="inlineStr">
        <is>
          <t xml:space="preserve">spN9ZHYGFDX</t>
        </is>
      </c>
      <c r="B11" t="inlineStr">
        <is>
          <t xml:space="preserve">Motoring 1 Box</t>
        </is>
      </c>
      <c r="C11" s="2">
        <v>288</v>
      </c>
      <c r="D11" t="inlineStr">
        <is>
          <t xml:space="preserve">Box 1 · spN9ZHYGFDX</t>
        </is>
      </c>
      <c r="E11" t="inlineStr">
        <is>
          <t xml:space="preserve">Febi bilstein interruptor palanca dirección 46756</t>
        </is>
      </c>
      <c r="F11" t="inlineStr">
        <is>
          <t xml:space="preserve">B016QNZW52</t>
        </is>
      </c>
      <c r="G11" t="str" s="4">
        <f>HYPERLINK("https://www.amazon.es/dp/B016QNZW52","See on Amazon")</f>
        <v>See on Amazon</v>
      </c>
      <c r="H11" s="2">
        <v>52.02</v>
      </c>
      <c r="I11" s="2">
        <v>9.88</v>
      </c>
    </row>
    <row r="12">
      <c r="A12" t="inlineStr">
        <is>
          <t xml:space="preserve">spN9ZHYGFDX</t>
        </is>
      </c>
      <c r="B12" t="inlineStr">
        <is>
          <t xml:space="preserve">Motoring 1 Box</t>
        </is>
      </c>
      <c r="C12" s="2">
        <v>288</v>
      </c>
      <c r="D12" t="inlineStr">
        <is>
          <t xml:space="preserve">Box 1 · spN9ZHYGFDX</t>
        </is>
      </c>
      <c r="E12" t="inlineStr">
        <is>
          <t xml:space="preserve">Febi bilstein 102436 termostato con carcasa junta</t>
        </is>
      </c>
      <c r="F12" t="inlineStr">
        <is>
          <t xml:space="preserve">B07CDB2NYP</t>
        </is>
      </c>
      <c r="G12" t="str" s="4">
        <f>HYPERLINK("https://www.amazon.es/dp/B07CDB2NYP","See on Amazon")</f>
        <v>See on Amazon</v>
      </c>
      <c r="H12" s="2">
        <v>36.68</v>
      </c>
      <c r="I12" s="2">
        <v>6.97</v>
      </c>
    </row>
    <row r="13">
      <c r="A13" t="inlineStr">
        <is>
          <t xml:space="preserve">spN9ZHYGFDX</t>
        </is>
      </c>
      <c r="B13" t="inlineStr">
        <is>
          <t xml:space="preserve">Motoring 1 Box</t>
        </is>
      </c>
      <c r="C13" s="2">
        <v>288</v>
      </c>
      <c r="D13" t="inlineStr">
        <is>
          <t xml:space="preserve">Box 1 · spN9ZHYGFDX</t>
        </is>
      </c>
      <c r="E13" t="inlineStr">
        <is>
          <t xml:space="preserve">Twowinds cerradura capó 23cm Ford Focus C-Max</t>
        </is>
      </c>
      <c r="F13" t="inlineStr">
        <is>
          <t xml:space="preserve">B0BNQG7KSX</t>
        </is>
      </c>
      <c r="G13" t="str" s="4">
        <f>HYPERLINK("https://www.amazon.es/dp/B0BNQG7KSX","See on Amazon")</f>
        <v>See on Amazon</v>
      </c>
      <c r="H13" s="2">
        <v>34.68</v>
      </c>
      <c r="I13" s="2">
        <v>6.59</v>
      </c>
    </row>
    <row r="14">
      <c r="A14" t="inlineStr">
        <is>
          <t xml:space="preserve">spN9ZHYGFDX</t>
        </is>
      </c>
      <c r="B14" t="inlineStr">
        <is>
          <t xml:space="preserve">Motoring 1 Box</t>
        </is>
      </c>
      <c r="C14" s="2">
        <v>288</v>
      </c>
      <c r="D14" t="inlineStr">
        <is>
          <t xml:space="preserve">Box 1 · spN9ZHYGFDX</t>
        </is>
      </c>
      <c r="E14" t="inlineStr">
        <is>
          <t xml:space="preserve">Bosch P21W LED bombillas faros 12V</t>
        </is>
      </c>
      <c r="F14" t="inlineStr">
        <is>
          <t xml:space="preserve">B08QYHSNM8</t>
        </is>
      </c>
      <c r="G14" t="str" s="4">
        <f>HYPERLINK("https://www.amazon.es/dp/B08QYHSNM8","See on Amazon")</f>
        <v>See on Amazon</v>
      </c>
      <c r="H14" s="2">
        <v>33.99</v>
      </c>
      <c r="I14" s="2">
        <v>6.46</v>
      </c>
    </row>
    <row r="15">
      <c r="A15" t="inlineStr">
        <is>
          <t xml:space="preserve">spN9ZHYGFDX</t>
        </is>
      </c>
      <c r="B15" t="inlineStr">
        <is>
          <t xml:space="preserve">Motoring 1 Box</t>
        </is>
      </c>
      <c r="C15" s="2">
        <v>288</v>
      </c>
      <c r="D15" t="inlineStr">
        <is>
          <t xml:space="preserve">Box 1 · spN9ZHYGFDX</t>
        </is>
      </c>
      <c r="E15" t="inlineStr">
        <is>
          <t xml:space="preserve">MOES Fingerbot Plus botón táctil Bluetooth 5m</t>
        </is>
      </c>
      <c r="F15" t="inlineStr">
        <is>
          <t xml:space="preserve">B0C49JJNP9</t>
        </is>
      </c>
      <c r="G15" t="str" s="4">
        <f>HYPERLINK("https://www.amazon.es/dp/B0C49JJNP9","See on Amazon")</f>
        <v>See on Amazon</v>
      </c>
      <c r="H15" s="2">
        <v>33.99</v>
      </c>
      <c r="I15" s="2">
        <v>6.46</v>
      </c>
    </row>
    <row r="16">
      <c r="A16" t="inlineStr">
        <is>
          <t xml:space="preserve">spN9ZHYGFDX</t>
        </is>
      </c>
      <c r="B16" t="inlineStr">
        <is>
          <t xml:space="preserve">Motoring 1 Box</t>
        </is>
      </c>
      <c r="C16" s="2">
        <v>288</v>
      </c>
      <c r="D16" t="inlineStr">
        <is>
          <t xml:space="preserve">Box 1 · spN9ZHYGFDX</t>
        </is>
      </c>
      <c r="E16" t="inlineStr">
        <is>
          <t xml:space="preserve">ROTHENBERGER RoPump limpiador tuberías succión</t>
        </is>
      </c>
      <c r="F16" t="inlineStr">
        <is>
          <t xml:space="preserve">B001QFEVBC</t>
        </is>
      </c>
      <c r="G16" t="str" s="4">
        <f>HYPERLINK("https://www.amazon.es/dp/B001QFEVBC","See on Amazon")</f>
        <v>See on Amazon</v>
      </c>
      <c r="H16" s="2">
        <v>27.88</v>
      </c>
      <c r="I16" s="2">
        <v>5.3</v>
      </c>
    </row>
    <row r="17">
      <c r="A17" t="inlineStr">
        <is>
          <t xml:space="preserve">spN9ZHYGFDX</t>
        </is>
      </c>
      <c r="B17" t="inlineStr">
        <is>
          <t xml:space="preserve">Motoring 1 Box</t>
        </is>
      </c>
      <c r="C17" s="2">
        <v>288</v>
      </c>
      <c r="D17" t="inlineStr">
        <is>
          <t xml:space="preserve">Box 1 · spN9ZHYGFDX</t>
        </is>
      </c>
      <c r="E17" t="inlineStr">
        <is>
          <t xml:space="preserve">Greluma kit 3 piezas separador rótula dirección</t>
        </is>
      </c>
      <c r="F17" t="inlineStr">
        <is>
          <t xml:space="preserve">B0FNRHLHBG</t>
        </is>
      </c>
      <c r="G17" t="str" s="4">
        <f>HYPERLINK("https://www.amazon.es/dp/B0FNRHLHBG","See on Amazon")</f>
        <v>See on Amazon</v>
      </c>
      <c r="H17" s="2">
        <v>25.99</v>
      </c>
      <c r="I17" s="2">
        <v>4.94</v>
      </c>
    </row>
    <row r="18">
      <c r="A18" t="inlineStr">
        <is>
          <t xml:space="preserve">spN9ZHYGFDX</t>
        </is>
      </c>
      <c r="B18" t="inlineStr">
        <is>
          <t xml:space="preserve">Motoring 1 Box</t>
        </is>
      </c>
      <c r="C18" s="2">
        <v>288</v>
      </c>
      <c r="D18" t="inlineStr">
        <is>
          <t xml:space="preserve">Box 1 · spN9ZHYGFDX</t>
        </is>
      </c>
      <c r="E18" t="inlineStr">
        <is>
          <t xml:space="preserve">VOLOHAS rueda maciza 255x80 para scooter</t>
        </is>
      </c>
      <c r="F18" t="inlineStr">
        <is>
          <t xml:space="preserve">B0D4LL9JVZ</t>
        </is>
      </c>
      <c r="G18" t="str" s="4">
        <f>HYPERLINK("https://www.amazon.es/dp/B0D4LL9JVZ","See on Amazon")</f>
        <v>See on Amazon</v>
      </c>
      <c r="H18" s="2">
        <v>23.76</v>
      </c>
      <c r="I18" s="2">
        <v>4.52</v>
      </c>
    </row>
    <row r="19">
      <c r="A19" t="inlineStr">
        <is>
          <t xml:space="preserve">spN9ZHYGFDX</t>
        </is>
      </c>
      <c r="B19" t="inlineStr">
        <is>
          <t xml:space="preserve">Motoring 1 Box</t>
        </is>
      </c>
      <c r="C19" s="2">
        <v>288</v>
      </c>
      <c r="D19" t="inlineStr">
        <is>
          <t xml:space="preserve">Box 1 · spN9ZHYGFDX</t>
        </is>
      </c>
      <c r="E19" t="inlineStr">
        <is>
          <t xml:space="preserve">Riserva lámpara de pared negra E27 2 luces</t>
        </is>
      </c>
      <c r="F19" t="inlineStr">
        <is>
          <t xml:space="preserve">B0FDVFXQXK</t>
        </is>
      </c>
      <c r="G19" t="str" s="4">
        <f>HYPERLINK("https://www.amazon.es/dp/B0FDVFXQXK","See on Amazon")</f>
        <v>See on Amazon</v>
      </c>
      <c r="H19" s="2">
        <v>22.99</v>
      </c>
      <c r="I19" s="2">
        <v>4.36</v>
      </c>
    </row>
    <row r="20">
      <c r="A20" t="inlineStr">
        <is>
          <t xml:space="preserve">spN9ZHYGFDX</t>
        </is>
      </c>
      <c r="B20" t="inlineStr">
        <is>
          <t xml:space="preserve">Motoring 1 Box</t>
        </is>
      </c>
      <c r="C20" s="2">
        <v>288</v>
      </c>
      <c r="D20" t="inlineStr">
        <is>
          <t xml:space="preserve">Box 1 · spN9ZHYGFDX</t>
        </is>
      </c>
      <c r="E20" t="inlineStr">
        <is>
          <t xml:space="preserve">ABAC G-540F pistola pintura 600ml 1,5mm</t>
        </is>
      </c>
      <c r="F20" t="inlineStr">
        <is>
          <t xml:space="preserve">B08Z3Y5V23</t>
        </is>
      </c>
      <c r="G20" t="str" s="4">
        <f>HYPERLINK("https://www.amazon.es/dp/B08Z3Y5V23","See on Amazon")</f>
        <v>See on Amazon</v>
      </c>
      <c r="H20" s="2">
        <v>20.52</v>
      </c>
      <c r="I20" s="2">
        <v>3.89</v>
      </c>
    </row>
    <row r="21">
      <c r="A21" t="inlineStr">
        <is>
          <t xml:space="preserve">spN9ZHYGFDX</t>
        </is>
      </c>
      <c r="B21" t="inlineStr">
        <is>
          <t xml:space="preserve">Motoring 1 Box</t>
        </is>
      </c>
      <c r="C21" s="2">
        <v>288</v>
      </c>
      <c r="D21" t="inlineStr">
        <is>
          <t xml:space="preserve">Box 1 · spN9ZHYGFDX</t>
        </is>
      </c>
      <c r="E21" t="inlineStr">
        <is>
          <t xml:space="preserve">RYELDOM vendedor refrigerador No-Frost ventilador</t>
        </is>
      </c>
      <c r="F21" t="inlineStr">
        <is>
          <t xml:space="preserve">B09TT76LQW</t>
        </is>
      </c>
      <c r="G21" t="str" s="4">
        <f>HYPERLINK("https://www.amazon.es/dp/B09TT76LQW","See on Amazon")</f>
        <v>See on Amazon</v>
      </c>
      <c r="H21" s="2">
        <v>20.51</v>
      </c>
      <c r="I21" s="2">
        <v>3.89</v>
      </c>
    </row>
    <row r="22">
      <c r="A22" t="inlineStr">
        <is>
          <t xml:space="preserve">spN9ZHYGFDX</t>
        </is>
      </c>
      <c r="B22" t="inlineStr">
        <is>
          <t xml:space="preserve">Motoring 1 Box</t>
        </is>
      </c>
      <c r="C22" s="2">
        <v>288</v>
      </c>
      <c r="D22" t="inlineStr">
        <is>
          <t xml:space="preserve">Box 1 · spN9ZHYGFDX</t>
        </is>
      </c>
      <c r="E22" t="inlineStr">
        <is>
          <t xml:space="preserve">CAZON tensiómetro brazo 22-40cm 2x120 memoria USB</t>
        </is>
      </c>
      <c r="F22" t="inlineStr">
        <is>
          <t xml:space="preserve">B089XX5824</t>
        </is>
      </c>
      <c r="G22" t="str" s="4">
        <f>HYPERLINK("https://www.amazon.es/dp/B089XX5824","See on Amazon")</f>
        <v>See on Amazon</v>
      </c>
      <c r="H22" s="2">
        <v>20.11</v>
      </c>
      <c r="I22" s="2">
        <v>3.81</v>
      </c>
    </row>
    <row r="23">
      <c r="A23" t="inlineStr">
        <is>
          <t xml:space="preserve">spN9ZHYGFDX</t>
        </is>
      </c>
      <c r="B23" t="inlineStr">
        <is>
          <t xml:space="preserve">Motoring 1 Box</t>
        </is>
      </c>
      <c r="C23" s="2">
        <v>288</v>
      </c>
      <c r="D23" t="inlineStr">
        <is>
          <t xml:space="preserve">Box 1 · spN9ZHYGFDX</t>
        </is>
      </c>
      <c r="E23" t="inlineStr">
        <is>
          <t xml:space="preserve">CARPOINT llave para bujías 230mm trinquete</t>
        </is>
      </c>
      <c r="F23" t="inlineStr">
        <is>
          <t xml:space="preserve">B005BP3BAU</t>
        </is>
      </c>
      <c r="G23" t="str" s="4">
        <f>HYPERLINK("https://www.amazon.es/dp/B005BP3BAU","See on Amazon")</f>
        <v>See on Amazon</v>
      </c>
      <c r="H23" s="2">
        <v>19.69</v>
      </c>
      <c r="I23" s="2">
        <v>3.73</v>
      </c>
    </row>
    <row r="24">
      <c r="A24" t="inlineStr">
        <is>
          <t xml:space="preserve">spN9ZHYGFDX</t>
        </is>
      </c>
      <c r="B24" t="inlineStr">
        <is>
          <t xml:space="preserve">Motoring 1 Box</t>
        </is>
      </c>
      <c r="C24" s="2">
        <v>288</v>
      </c>
      <c r="D24" t="inlineStr">
        <is>
          <t xml:space="preserve">Box 1 · spN9ZHYGFDX</t>
        </is>
      </c>
      <c r="E24" t="inlineStr">
        <is>
          <t xml:space="preserve">HELLA 6DD010966-721 interruptor luz freno recambio</t>
        </is>
      </c>
      <c r="F24" t="inlineStr">
        <is>
          <t xml:space="preserve">B0CMXZFN1H</t>
        </is>
      </c>
      <c r="G24" t="str" s="4">
        <f>HYPERLINK("https://www.amazon.es/dp/B0CMXZFN1H","See on Amazon")</f>
        <v>See on Amazon</v>
      </c>
      <c r="H24" s="2">
        <v>19.32</v>
      </c>
      <c r="I24" s="2">
        <v>3.66</v>
      </c>
    </row>
    <row r="25">
      <c r="A25" t="inlineStr">
        <is>
          <t xml:space="preserve">spN9ZHYGFDX</t>
        </is>
      </c>
      <c r="B25" t="inlineStr">
        <is>
          <t xml:space="preserve">Motoring 1 Box</t>
        </is>
      </c>
      <c r="C25" s="2">
        <v>288</v>
      </c>
      <c r="D25" t="inlineStr">
        <is>
          <t xml:space="preserve">Box 1 · spN9ZHYGFDX</t>
        </is>
      </c>
      <c r="E25" t="inlineStr">
        <is>
          <t xml:space="preserve">MOES módulo persianas WiFi 2.4GHz Alexa Tuya</t>
        </is>
      </c>
      <c r="F25" t="inlineStr">
        <is>
          <t xml:space="preserve">B08L3BMNN8</t>
        </is>
      </c>
      <c r="G25" t="str" s="4">
        <f>HYPERLINK("https://www.amazon.es/dp/B08L3BMNN8","See on Amazon")</f>
        <v>See on Amazon</v>
      </c>
      <c r="H25" s="2">
        <v>18.99</v>
      </c>
      <c r="I25" s="2">
        <v>3.6</v>
      </c>
    </row>
    <row r="26">
      <c r="A26" t="inlineStr">
        <is>
          <t xml:space="preserve">spN9ZHYGFDX</t>
        </is>
      </c>
      <c r="B26" t="inlineStr">
        <is>
          <t xml:space="preserve">Motoring 1 Box</t>
        </is>
      </c>
      <c r="C26" s="2">
        <v>288</v>
      </c>
      <c r="D26" t="inlineStr">
        <is>
          <t xml:space="preserve">Box 1 · spN9ZHYGFDX</t>
        </is>
      </c>
      <c r="E26" t="inlineStr">
        <is>
          <t xml:space="preserve">MOES Tuya módulo persianas WiFi 2.4GHz Alexa</t>
        </is>
      </c>
      <c r="F26" t="inlineStr">
        <is>
          <t xml:space="preserve">B08L3BMNN8</t>
        </is>
      </c>
      <c r="G26" t="str" s="4">
        <f>HYPERLINK("https://www.amazon.es/dp/B08L3BMNN8","See on Amazon")</f>
        <v>See on Amazon</v>
      </c>
      <c r="H26" s="2">
        <v>18.99</v>
      </c>
      <c r="I26" s="2">
        <v>3.6</v>
      </c>
    </row>
    <row r="27">
      <c r="A27" t="inlineStr">
        <is>
          <t xml:space="preserve">spN9ZHYGFDX</t>
        </is>
      </c>
      <c r="B27" t="inlineStr">
        <is>
          <t xml:space="preserve">Motoring 1 Box</t>
        </is>
      </c>
      <c r="C27" s="2">
        <v>288</v>
      </c>
      <c r="D27" t="inlineStr">
        <is>
          <t xml:space="preserve">Box 1 · spN9ZHYGFDX</t>
        </is>
      </c>
      <c r="E27" t="inlineStr">
        <is>
          <t xml:space="preserve">WORKPRO tijeras de podar curva y recta</t>
        </is>
      </c>
      <c r="F27" t="inlineStr">
        <is>
          <t xml:space="preserve">B0CPHXGRPM</t>
        </is>
      </c>
      <c r="G27" t="str" s="4">
        <f>HYPERLINK("https://www.amazon.es/dp/B0CPHXGRPM","See on Amazon")</f>
        <v>See on Amazon</v>
      </c>
      <c r="H27" s="2">
        <v>16.99</v>
      </c>
      <c r="I27" s="2">
        <v>3.22</v>
      </c>
    </row>
    <row r="28">
      <c r="A28" t="inlineStr">
        <is>
          <t xml:space="preserve">spN9ZHYGFDX</t>
        </is>
      </c>
      <c r="B28" t="inlineStr">
        <is>
          <t xml:space="preserve">Motoring 1 Box</t>
        </is>
      </c>
      <c r="C28" s="2">
        <v>288</v>
      </c>
      <c r="D28" t="inlineStr">
        <is>
          <t xml:space="preserve">Box 1 · spN9ZHYGFDX</t>
        </is>
      </c>
      <c r="E28" t="inlineStr">
        <is>
          <t xml:space="preserve">Funda moto impermeable cubierta XXL 245x105x125 cm</t>
        </is>
      </c>
      <c r="F28" t="inlineStr">
        <is>
          <t xml:space="preserve">B0F8N5KM57</t>
        </is>
      </c>
      <c r="G28" t="str" s="4">
        <f>HYPERLINK("https://www.amazon.es/dp/B0F8N5KM57","See on Amazon")</f>
        <v>See on Amazon</v>
      </c>
      <c r="H28" s="2">
        <v>16.89</v>
      </c>
      <c r="I28" s="2">
        <v>3.2</v>
      </c>
    </row>
    <row r="29">
      <c r="A29" t="inlineStr">
        <is>
          <t xml:space="preserve">spN9ZHYGFDX</t>
        </is>
      </c>
      <c r="B29" t="inlineStr">
        <is>
          <t xml:space="preserve">Motoring 1 Box</t>
        </is>
      </c>
      <c r="C29" s="2">
        <v>288</v>
      </c>
      <c r="D29" t="inlineStr">
        <is>
          <t xml:space="preserve">Box 1 · spN9ZHYGFDX</t>
        </is>
      </c>
      <c r="E29" t="inlineStr">
        <is>
          <t xml:space="preserve">MANN-FILTER WK 853/3 filtro combustible 80mm 177mm</t>
        </is>
      </c>
      <c r="F29" t="inlineStr">
        <is>
          <t xml:space="preserve">B000CB9558</t>
        </is>
      </c>
      <c r="G29" t="str" s="4">
        <f>HYPERLINK("https://www.amazon.es/dp/B000CB9558","See on Amazon")</f>
        <v>See on Amazon</v>
      </c>
      <c r="H29" s="2">
        <v>16.47</v>
      </c>
      <c r="I29" s="2">
        <v>3.12</v>
      </c>
    </row>
    <row r="30">
      <c r="A30" t="inlineStr">
        <is>
          <t xml:space="preserve">spN9ZHYGFDX</t>
        </is>
      </c>
      <c r="B30" t="inlineStr">
        <is>
          <t xml:space="preserve">Motoring 1 Box</t>
        </is>
      </c>
      <c r="C30" s="2">
        <v>288</v>
      </c>
      <c r="D30" t="inlineStr">
        <is>
          <t xml:space="preserve">Box 1 · spN9ZHYGFDX</t>
        </is>
      </c>
      <c r="E30" t="inlineStr">
        <is>
          <t xml:space="preserve">Scratch Remover eliminador arañazos pintura</t>
        </is>
      </c>
      <c r="F30" t="inlineStr">
        <is>
          <t xml:space="preserve">B0H5B7JBH7</t>
        </is>
      </c>
      <c r="G30" t="str" s="4">
        <f>HYPERLINK("https://www.amazon.es/dp/B0H5B7JBH7","See on Amazon")</f>
        <v>See on Amazon</v>
      </c>
      <c r="H30" s="2">
        <v>15.81</v>
      </c>
      <c r="I30" s="2">
        <v>3</v>
      </c>
    </row>
    <row r="31">
      <c r="A31" t="inlineStr">
        <is>
          <t xml:space="preserve">spN9ZHYGFDX</t>
        </is>
      </c>
      <c r="B31" t="inlineStr">
        <is>
          <t xml:space="preserve">Motoring 1 Box</t>
        </is>
      </c>
      <c r="C31" s="2">
        <v>288</v>
      </c>
      <c r="D31" t="inlineStr">
        <is>
          <t xml:space="preserve">Box 1 · spN9ZHYGFDX</t>
        </is>
      </c>
      <c r="E31" t="inlineStr">
        <is>
          <t xml:space="preserve">BassMotor Ultimate Interior 500ml limpiador</t>
        </is>
      </c>
      <c r="F31" t="inlineStr">
        <is>
          <t xml:space="preserve">B08TPBNNBZ</t>
        </is>
      </c>
      <c r="G31" t="str" s="4">
        <f>HYPERLINK("https://www.amazon.es/dp/B08TPBNNBZ","See on Amazon")</f>
        <v>See on Amazon</v>
      </c>
      <c r="H31" s="2">
        <v>15.49</v>
      </c>
      <c r="I31" s="2">
        <v>2.94</v>
      </c>
    </row>
    <row r="32">
      <c r="A32" t="inlineStr">
        <is>
          <t xml:space="preserve">spN9ZHYGFDX</t>
        </is>
      </c>
      <c r="B32" t="inlineStr">
        <is>
          <t xml:space="preserve">Motoring 1 Box</t>
        </is>
      </c>
      <c r="C32" s="2">
        <v>288</v>
      </c>
      <c r="D32" t="inlineStr">
        <is>
          <t xml:space="preserve">Box 1 · spN9ZHYGFDX</t>
        </is>
      </c>
      <c r="E32" t="inlineStr">
        <is>
          <t xml:space="preserve">KS Tools 150.8252 pulverizador bomba presión 2L</t>
        </is>
      </c>
      <c r="F32" t="inlineStr">
        <is>
          <t xml:space="preserve">B014EE5WVO</t>
        </is>
      </c>
      <c r="G32" t="str" s="4">
        <f>HYPERLINK("https://www.amazon.es/dp/B014EE5WVO","See on Amazon")</f>
        <v>See on Amazon</v>
      </c>
      <c r="H32" s="2">
        <v>14.4</v>
      </c>
      <c r="I32" s="2">
        <v>2.73</v>
      </c>
    </row>
    <row r="33">
      <c r="A33" t="inlineStr">
        <is>
          <t xml:space="preserve">spN9ZHYGFDX</t>
        </is>
      </c>
      <c r="B33" t="inlineStr">
        <is>
          <t xml:space="preserve">Motoring 1 Box</t>
        </is>
      </c>
      <c r="C33" s="2">
        <v>288</v>
      </c>
      <c r="D33" t="inlineStr">
        <is>
          <t xml:space="preserve">Box 1 · spN9ZHYGFDX</t>
        </is>
      </c>
      <c r="E33" t="inlineStr">
        <is>
          <t xml:space="preserve">Filtro aire Bosch 1987429404 recambio compatible</t>
        </is>
      </c>
      <c r="F33" t="inlineStr">
        <is>
          <t xml:space="preserve">B0039BOSIM</t>
        </is>
      </c>
      <c r="G33" t="str" s="4">
        <f>HYPERLINK("https://www.amazon.es/dp/B0039BOSIM","See on Amazon")</f>
        <v>See on Amazon</v>
      </c>
      <c r="H33" s="2">
        <v>10.24</v>
      </c>
      <c r="I33" s="2">
        <v>1.94</v>
      </c>
    </row>
    <row r="34">
      <c r="A34" t="inlineStr">
        <is>
          <t xml:space="preserve">spN9ZHYGFDX</t>
        </is>
      </c>
      <c r="B34" t="inlineStr">
        <is>
          <t xml:space="preserve">Motoring 1 Box</t>
        </is>
      </c>
      <c r="C34" s="2">
        <v>288</v>
      </c>
      <c r="D34" t="inlineStr">
        <is>
          <t xml:space="preserve">Box 1 · spN9ZHYGFDX</t>
        </is>
      </c>
      <c r="E34" t="inlineStr">
        <is>
          <t xml:space="preserve">3M Scotch Super 88 cinta vinilo adhesivo</t>
        </is>
      </c>
      <c r="F34" t="inlineStr">
        <is>
          <t xml:space="preserve">B00004WCCP</t>
        </is>
      </c>
      <c r="G34" t="str" s="4">
        <f>HYPERLINK("https://www.amazon.es/dp/B00004WCCP","See on Amazon")</f>
        <v>See on Amazon</v>
      </c>
      <c r="H34" s="2">
        <v>3.53</v>
      </c>
      <c r="I34" s="2">
        <v>0.67</v>
      </c>
    </row>
  </sheetData>
  <autoFilter ref="A1:I34"/>
</worksheet>
</file>