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'Items'!$A$1:$I$60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spW83P1093B</t>
        </is>
      </c>
      <c r="B2" t="inlineStr">
        <is>
          <t xml:space="preserve">Motoring 1 Box</t>
        </is>
      </c>
      <c r="C2" s="3">
        <v>59</v>
      </c>
      <c r="D2" s="2">
        <v>1652.15</v>
      </c>
      <c r="E2" s="2">
        <v>321</v>
      </c>
      <c r="F2" t="str" s="4">
        <f>HYPERLINK("https://reusalia.es/en/lotes/spW83P1093B","https://reusalia.es/en/lotes/spW83P1093B")</f>
        <v>https://reusalia.es/en/lotes/spW83P1093B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spW83P1093B</t>
        </is>
      </c>
      <c r="B2" t="inlineStr">
        <is>
          <t xml:space="preserve">Motoring 1 Box</t>
        </is>
      </c>
      <c r="C2" s="2">
        <v>321</v>
      </c>
      <c r="D2" t="inlineStr">
        <is>
          <t xml:space="preserve">Box 1 · spW83P1093B</t>
        </is>
      </c>
      <c r="E2" t="inlineStr">
        <is>
          <t xml:space="preserve">Bosch FA134 batería 12V 30Ah 166x126x173mm</t>
        </is>
      </c>
      <c r="F2" t="inlineStr">
        <is>
          <t xml:space="preserve">B0C74KQB6H</t>
        </is>
      </c>
      <c r="G2" t="str" s="4">
        <f>HYPERLINK("https://www.amazon.es/dp/B0C74KQB6H","See on Amazon")</f>
        <v>See on Amazon</v>
      </c>
      <c r="H2" s="2">
        <v>128.65</v>
      </c>
      <c r="I2" s="2">
        <v>25</v>
      </c>
    </row>
    <row r="3">
      <c r="A3" t="inlineStr">
        <is>
          <t xml:space="preserve">spW83P1093B</t>
        </is>
      </c>
      <c r="B3" t="inlineStr">
        <is>
          <t xml:space="preserve">Motoring 1 Box</t>
        </is>
      </c>
      <c r="C3" s="2">
        <v>321</v>
      </c>
      <c r="D3" t="inlineStr">
        <is>
          <t xml:space="preserve">Box 1 · spW83P1093B</t>
        </is>
      </c>
      <c r="E3" t="inlineStr">
        <is>
          <t xml:space="preserve">Ring RAC830 inflador digital rápido 12V</t>
        </is>
      </c>
      <c r="F3" t="inlineStr">
        <is>
          <t xml:space="preserve">B016UGRYZQ</t>
        </is>
      </c>
      <c r="G3" t="str" s="4">
        <f>HYPERLINK("https://www.amazon.es/dp/B016UGRYZQ","See on Amazon")</f>
        <v>See on Amazon</v>
      </c>
      <c r="H3" s="2">
        <v>102.08</v>
      </c>
      <c r="I3" s="2">
        <v>19.84</v>
      </c>
    </row>
    <row r="4">
      <c r="A4" t="inlineStr">
        <is>
          <t xml:space="preserve">spW83P1093B</t>
        </is>
      </c>
      <c r="B4" t="inlineStr">
        <is>
          <t xml:space="preserve">Motoring 1 Box</t>
        </is>
      </c>
      <c r="C4" s="2">
        <v>321</v>
      </c>
      <c r="D4" t="inlineStr">
        <is>
          <t xml:space="preserve">Box 1 · spW83P1093B</t>
        </is>
      </c>
      <c r="E4" t="inlineStr">
        <is>
          <t xml:space="preserve">Victron Energy BlueSolar MPPT 100V 20A 48V</t>
        </is>
      </c>
      <c r="F4" t="inlineStr">
        <is>
          <t xml:space="preserve">B08LBWKTNF</t>
        </is>
      </c>
      <c r="G4" t="str" s="4">
        <f>HYPERLINK("https://www.amazon.es/dp/B08LBWKTNF","See on Amazon")</f>
        <v>See on Amazon</v>
      </c>
      <c r="H4" s="2">
        <v>93.03</v>
      </c>
      <c r="I4" s="2">
        <v>18.08</v>
      </c>
    </row>
    <row r="5">
      <c r="A5" t="inlineStr">
        <is>
          <t xml:space="preserve">spW83P1093B</t>
        </is>
      </c>
      <c r="B5" t="inlineStr">
        <is>
          <t xml:space="preserve">Motoring 1 Box</t>
        </is>
      </c>
      <c r="C5" s="2">
        <v>321</v>
      </c>
      <c r="D5" t="inlineStr">
        <is>
          <t xml:space="preserve">Box 1 · spW83P1093B</t>
        </is>
      </c>
      <c r="E5" t="inlineStr">
        <is>
          <t xml:space="preserve">Sena SMH5-10 intercomunicador Bluetooth moto</t>
        </is>
      </c>
      <c r="F5" t="inlineStr">
        <is>
          <t xml:space="preserve">B096YPNVBP</t>
        </is>
      </c>
      <c r="G5" t="str" s="4">
        <f>HYPERLINK("https://www.amazon.es/dp/B096YPNVBP","See on Amazon")</f>
        <v>See on Amazon</v>
      </c>
      <c r="H5" s="2">
        <v>89.1</v>
      </c>
      <c r="I5" s="2">
        <v>17.32</v>
      </c>
    </row>
    <row r="6">
      <c r="A6" t="inlineStr">
        <is>
          <t xml:space="preserve">spW83P1093B</t>
        </is>
      </c>
      <c r="B6" t="inlineStr">
        <is>
          <t xml:space="preserve">Motoring 1 Box</t>
        </is>
      </c>
      <c r="C6" s="2">
        <v>321</v>
      </c>
      <c r="D6" t="inlineStr">
        <is>
          <t xml:space="preserve">Box 1 · spW83P1093B</t>
        </is>
      </c>
      <c r="E6" t="inlineStr">
        <is>
          <t xml:space="preserve">K&amp;N E-0646 filtro aire reemplazo Audi A4 A5 Q5</t>
        </is>
      </c>
      <c r="F6" t="inlineStr">
        <is>
          <t xml:space="preserve">B07B598FKF</t>
        </is>
      </c>
      <c r="G6" t="str" s="4">
        <f>HYPERLINK("https://www.amazon.es/dp/B07B598FKF","See on Amazon")</f>
        <v>See on Amazon</v>
      </c>
      <c r="H6" s="2">
        <v>87.94</v>
      </c>
      <c r="I6" s="2">
        <v>17.09</v>
      </c>
    </row>
    <row r="7">
      <c r="A7" t="inlineStr">
        <is>
          <t xml:space="preserve">spW83P1093B</t>
        </is>
      </c>
      <c r="B7" t="inlineStr">
        <is>
          <t xml:space="preserve">Motoring 1 Box</t>
        </is>
      </c>
      <c r="C7" s="2">
        <v>321</v>
      </c>
      <c r="D7" t="inlineStr">
        <is>
          <t xml:space="preserve">Box 1 · spW83P1093B</t>
        </is>
      </c>
      <c r="E7" t="inlineStr">
        <is>
          <t xml:space="preserve">Pierburg 7.07759.21.0 sensor masa aire recambio</t>
        </is>
      </c>
      <c r="F7" t="inlineStr">
        <is>
          <t xml:space="preserve">B07CHTY79Z</t>
        </is>
      </c>
      <c r="G7" t="str" s="4">
        <f>HYPERLINK("https://www.amazon.es/dp/B07CHTY79Z","See on Amazon")</f>
        <v>See on Amazon</v>
      </c>
      <c r="H7" s="2">
        <v>74.82</v>
      </c>
      <c r="I7" s="2">
        <v>14.54</v>
      </c>
    </row>
    <row r="8">
      <c r="A8" t="inlineStr">
        <is>
          <t xml:space="preserve">spW83P1093B</t>
        </is>
      </c>
      <c r="B8" t="inlineStr">
        <is>
          <t xml:space="preserve">Motoring 1 Box</t>
        </is>
      </c>
      <c r="C8" s="2">
        <v>321</v>
      </c>
      <c r="D8" t="inlineStr">
        <is>
          <t xml:space="preserve">Box 1 · spW83P1093B</t>
        </is>
      </c>
      <c r="E8" t="inlineStr">
        <is>
          <t xml:space="preserve">Yuasa YTZ6V batería moto 12V 90 CCA</t>
        </is>
      </c>
      <c r="F8" t="inlineStr">
        <is>
          <t xml:space="preserve">B07F8Q1SH4</t>
        </is>
      </c>
      <c r="G8" t="str" s="4">
        <f>HYPERLINK("https://www.amazon.es/dp/B07F8Q1SH4","See on Amazon")</f>
        <v>See on Amazon</v>
      </c>
      <c r="H8" s="2">
        <v>65.99</v>
      </c>
      <c r="I8" s="2">
        <v>12.83</v>
      </c>
    </row>
    <row r="9">
      <c r="A9" t="inlineStr">
        <is>
          <t xml:space="preserve">spW83P1093B</t>
        </is>
      </c>
      <c r="B9" t="inlineStr">
        <is>
          <t xml:space="preserve">Motoring 1 Box</t>
        </is>
      </c>
      <c r="C9" s="2">
        <v>321</v>
      </c>
      <c r="D9" t="inlineStr">
        <is>
          <t xml:space="preserve">Box 1 · spW83P1093B</t>
        </is>
      </c>
      <c r="E9" t="inlineStr">
        <is>
          <t xml:space="preserve">Delphi AF10189-12B1 medidor masa aire 12V 6</t>
        </is>
      </c>
      <c r="F9" t="inlineStr">
        <is>
          <t xml:space="preserve">B015BFYJT6</t>
        </is>
      </c>
      <c r="G9" t="str" s="4">
        <f>HYPERLINK("https://www.amazon.es/dp/B015BFYJT6","See on Amazon")</f>
        <v>See on Amazon</v>
      </c>
      <c r="H9" s="2">
        <v>63.26</v>
      </c>
      <c r="I9" s="2">
        <v>12.3</v>
      </c>
    </row>
    <row r="10">
      <c r="A10" t="inlineStr">
        <is>
          <t xml:space="preserve">spW83P1093B</t>
        </is>
      </c>
      <c r="B10" t="inlineStr">
        <is>
          <t xml:space="preserve">Motoring 1 Box</t>
        </is>
      </c>
      <c r="C10" s="2">
        <v>321</v>
      </c>
      <c r="D10" t="inlineStr">
        <is>
          <t xml:space="preserve">Box 1 · spW83P1093B</t>
        </is>
      </c>
      <c r="E10" t="inlineStr">
        <is>
          <t xml:space="preserve">Bosch Cargador batería coche C30 3,8A 6-12V</t>
        </is>
      </c>
      <c r="F10" t="inlineStr">
        <is>
          <t xml:space="preserve">B0CGJD46TQ</t>
        </is>
      </c>
      <c r="G10" t="str" s="4">
        <f>HYPERLINK("https://www.amazon.es/dp/B0CGJD46TQ","See on Amazon")</f>
        <v>See on Amazon</v>
      </c>
      <c r="H10" s="2">
        <v>61.94</v>
      </c>
      <c r="I10" s="2">
        <v>12.04</v>
      </c>
    </row>
    <row r="11">
      <c r="A11" t="inlineStr">
        <is>
          <t xml:space="preserve">spW83P1093B</t>
        </is>
      </c>
      <c r="B11" t="inlineStr">
        <is>
          <t xml:space="preserve">Motoring 1 Box</t>
        </is>
      </c>
      <c r="C11" s="2">
        <v>321</v>
      </c>
      <c r="D11" t="inlineStr">
        <is>
          <t xml:space="preserve">Box 1 · spW83P1093B</t>
        </is>
      </c>
      <c r="E11" t="inlineStr">
        <is>
          <t xml:space="preserve">Bilstein 12-244942 cojinete columna suspensión</t>
        </is>
      </c>
      <c r="F11" t="inlineStr">
        <is>
          <t xml:space="preserve">B013FOJ4O0</t>
        </is>
      </c>
      <c r="G11" t="str" s="4">
        <f>HYPERLINK("https://www.amazon.es/dp/B013FOJ4O0","See on Amazon")</f>
        <v>See on Amazon</v>
      </c>
      <c r="H11" s="2">
        <v>39.5</v>
      </c>
      <c r="I11" s="2">
        <v>7.68</v>
      </c>
    </row>
    <row r="12">
      <c r="A12" t="inlineStr">
        <is>
          <t xml:space="preserve">spW83P1093B</t>
        </is>
      </c>
      <c r="B12" t="inlineStr">
        <is>
          <t xml:space="preserve">Motoring 1 Box</t>
        </is>
      </c>
      <c r="C12" s="2">
        <v>321</v>
      </c>
      <c r="D12" t="inlineStr">
        <is>
          <t xml:space="preserve">Box 1 · spW83P1093B</t>
        </is>
      </c>
      <c r="E12" t="inlineStr">
        <is>
          <t xml:space="preserve">WottoCare báscula digital IMC 180kg amarilla</t>
        </is>
      </c>
      <c r="F12" t="inlineStr">
        <is>
          <t xml:space="preserve">B09JGK7SQ5</t>
        </is>
      </c>
      <c r="G12" t="str" s="4">
        <f>HYPERLINK("https://www.amazon.es/dp/B09JGK7SQ5","See on Amazon")</f>
        <v>See on Amazon</v>
      </c>
      <c r="H12" s="2">
        <v>36.99</v>
      </c>
      <c r="I12" s="2">
        <v>7.19</v>
      </c>
    </row>
    <row r="13">
      <c r="A13" t="inlineStr">
        <is>
          <t xml:space="preserve">spW83P1093B</t>
        </is>
      </c>
      <c r="B13" t="inlineStr">
        <is>
          <t xml:space="preserve">Motoring 1 Box</t>
        </is>
      </c>
      <c r="C13" s="2">
        <v>321</v>
      </c>
      <c r="D13" t="inlineStr">
        <is>
          <t xml:space="preserve">Box 1 · spW83P1093B</t>
        </is>
      </c>
      <c r="E13" t="inlineStr">
        <is>
          <t xml:space="preserve">Briteye Bombillas Xenon D1S 35W 6000K</t>
        </is>
      </c>
      <c r="F13" t="inlineStr">
        <is>
          <t xml:space="preserve">B08GZ6NG56</t>
        </is>
      </c>
      <c r="G13" t="str" s="4">
        <f>HYPERLINK("https://www.amazon.es/dp/B08GZ6NG56","See on Amazon")</f>
        <v>See on Amazon</v>
      </c>
      <c r="H13" s="2">
        <v>33.29</v>
      </c>
      <c r="I13" s="2">
        <v>6.47</v>
      </c>
    </row>
    <row r="14">
      <c r="A14" t="inlineStr">
        <is>
          <t xml:space="preserve">spW83P1093B</t>
        </is>
      </c>
      <c r="B14" t="inlineStr">
        <is>
          <t xml:space="preserve">Motoring 1 Box</t>
        </is>
      </c>
      <c r="C14" s="2">
        <v>321</v>
      </c>
      <c r="D14" t="inlineStr">
        <is>
          <t xml:space="preserve">Box 1 · spW83P1093B</t>
        </is>
      </c>
      <c r="E14" t="inlineStr">
        <is>
          <t xml:space="preserve">Olympia Airpot tetera acero inoxidable 3L</t>
        </is>
      </c>
      <c r="F14" t="inlineStr">
        <is>
          <t xml:space="preserve">B00237LZRK</t>
        </is>
      </c>
      <c r="G14" t="str" s="4">
        <f>HYPERLINK("https://www.amazon.es/dp/B00237LZRK","See on Amazon")</f>
        <v>See on Amazon</v>
      </c>
      <c r="H14" s="2">
        <v>32.66</v>
      </c>
      <c r="I14" s="2">
        <v>6.35</v>
      </c>
    </row>
    <row r="15">
      <c r="A15" t="inlineStr">
        <is>
          <t xml:space="preserve">spW83P1093B</t>
        </is>
      </c>
      <c r="B15" t="inlineStr">
        <is>
          <t xml:space="preserve">Motoring 1 Box</t>
        </is>
      </c>
      <c r="C15" s="2">
        <v>321</v>
      </c>
      <c r="D15" t="inlineStr">
        <is>
          <t xml:space="preserve">Box 1 · spW83P1093B</t>
        </is>
      </c>
      <c r="E15" t="inlineStr">
        <is>
          <t xml:space="preserve">Littmann Kit repuestos Lightweight II S.E.</t>
        </is>
      </c>
      <c r="F15" t="inlineStr">
        <is>
          <t xml:space="preserve">B014GVCM6I</t>
        </is>
      </c>
      <c r="G15" t="str" s="4">
        <f>HYPERLINK("https://www.amazon.es/dp/B014GVCM6I","See on Amazon")</f>
        <v>See on Amazon</v>
      </c>
      <c r="H15" s="2">
        <v>29.75</v>
      </c>
      <c r="I15" s="2">
        <v>5.79</v>
      </c>
    </row>
    <row r="16">
      <c r="A16" t="inlineStr">
        <is>
          <t xml:space="preserve">spW83P1093B</t>
        </is>
      </c>
      <c r="B16" t="inlineStr">
        <is>
          <t xml:space="preserve">Motoring 1 Box</t>
        </is>
      </c>
      <c r="C16" s="2">
        <v>321</v>
      </c>
      <c r="D16" t="inlineStr">
        <is>
          <t xml:space="preserve">Box 1 · spW83P1093B</t>
        </is>
      </c>
      <c r="E16" t="inlineStr">
        <is>
          <t xml:space="preserve">Innr enchufe inteligente exterior Zigbee</t>
        </is>
      </c>
      <c r="F16" t="inlineStr">
        <is>
          <t xml:space="preserve">B0FL83D4DS</t>
        </is>
      </c>
      <c r="G16" t="str" s="4">
        <f>HYPERLINK("https://www.amazon.es/dp/B0FL83D4DS","See on Amazon")</f>
        <v>See on Amazon</v>
      </c>
      <c r="H16" s="2">
        <v>26.99</v>
      </c>
      <c r="I16" s="2">
        <v>5.25</v>
      </c>
    </row>
    <row r="17">
      <c r="A17" t="inlineStr">
        <is>
          <t xml:space="preserve">spW83P1093B</t>
        </is>
      </c>
      <c r="B17" t="inlineStr">
        <is>
          <t xml:space="preserve">Motoring 1 Box</t>
        </is>
      </c>
      <c r="C17" s="2">
        <v>321</v>
      </c>
      <c r="D17" t="inlineStr">
        <is>
          <t xml:space="preserve">Box 1 · spW83P1093B</t>
        </is>
      </c>
      <c r="E17" t="inlineStr">
        <is>
          <t xml:space="preserve">VEVOR limpiador ultrasónico 800ml 220V acero</t>
        </is>
      </c>
      <c r="F17" t="inlineStr">
        <is>
          <t xml:space="preserve">B083KHGPQ2</t>
        </is>
      </c>
      <c r="G17" t="str" s="4">
        <f>HYPERLINK("https://www.amazon.es/dp/B083KHGPQ2","See on Amazon")</f>
        <v>See on Amazon</v>
      </c>
      <c r="H17" s="2">
        <v>26.9</v>
      </c>
      <c r="I17" s="2">
        <v>5.23</v>
      </c>
    </row>
    <row r="18">
      <c r="A18" t="inlineStr">
        <is>
          <t xml:space="preserve">spW83P1093B</t>
        </is>
      </c>
      <c r="B18" t="inlineStr">
        <is>
          <t xml:space="preserve">Motoring 1 Box</t>
        </is>
      </c>
      <c r="C18" s="2">
        <v>321</v>
      </c>
      <c r="D18" t="inlineStr">
        <is>
          <t xml:space="preserve">Box 1 · spW83P1093B</t>
        </is>
      </c>
      <c r="E18" t="inlineStr">
        <is>
          <t xml:space="preserve">VOLOHAS rueda maciza 255x80 scooter eléctrico</t>
        </is>
      </c>
      <c r="F18" t="inlineStr">
        <is>
          <t xml:space="preserve">B0D4KWYXNP</t>
        </is>
      </c>
      <c r="G18" t="str" s="4">
        <f>HYPERLINK("https://www.amazon.es/dp/B0D4KWYXNP","See on Amazon")</f>
        <v>See on Amazon</v>
      </c>
      <c r="H18" s="2">
        <v>26.18</v>
      </c>
      <c r="I18" s="2">
        <v>5.09</v>
      </c>
    </row>
    <row r="19">
      <c r="A19" t="inlineStr">
        <is>
          <t xml:space="preserve">spW83P1093B</t>
        </is>
      </c>
      <c r="B19" t="inlineStr">
        <is>
          <t xml:space="preserve">Motoring 1 Box</t>
        </is>
      </c>
      <c r="C19" s="2">
        <v>321</v>
      </c>
      <c r="D19" t="inlineStr">
        <is>
          <t xml:space="preserve">Box 1 · spW83P1093B</t>
        </is>
      </c>
      <c r="E19" t="inlineStr">
        <is>
          <t xml:space="preserve">Bosch 1987435503 filtro aire interior vehículo</t>
        </is>
      </c>
      <c r="F19" t="inlineStr">
        <is>
          <t xml:space="preserve">B00XAM7HCO</t>
        </is>
      </c>
      <c r="G19" t="str" s="4">
        <f>HYPERLINK("https://www.amazon.es/dp/B00XAM7HCO","See on Amazon")</f>
        <v>See on Amazon</v>
      </c>
      <c r="H19" s="2">
        <v>24.4</v>
      </c>
      <c r="I19" s="2">
        <v>4.75</v>
      </c>
    </row>
    <row r="20">
      <c r="A20" t="inlineStr">
        <is>
          <t xml:space="preserve">spW83P1093B</t>
        </is>
      </c>
      <c r="B20" t="inlineStr">
        <is>
          <t xml:space="preserve">Motoring 1 Box</t>
        </is>
      </c>
      <c r="C20" s="2">
        <v>321</v>
      </c>
      <c r="D20" t="inlineStr">
        <is>
          <t xml:space="preserve">Box 1 · spW83P1093B</t>
        </is>
      </c>
      <c r="E20" t="inlineStr">
        <is>
          <t xml:space="preserve">Tbest interruptor luces dirección ABS 206</t>
        </is>
      </c>
      <c r="F20" t="inlineStr">
        <is>
          <t xml:space="preserve">B0C34R5X16</t>
        </is>
      </c>
      <c r="G20" t="str" s="4">
        <f>HYPERLINK("https://www.amazon.es/dp/B0C34R5X16","See on Amazon")</f>
        <v>See on Amazon</v>
      </c>
      <c r="H20" s="2">
        <v>24.33</v>
      </c>
      <c r="I20" s="2">
        <v>4.73</v>
      </c>
    </row>
    <row r="21">
      <c r="A21" t="inlineStr">
        <is>
          <t xml:space="preserve">spW83P1093B</t>
        </is>
      </c>
      <c r="B21" t="inlineStr">
        <is>
          <t xml:space="preserve">Motoring 1 Box</t>
        </is>
      </c>
      <c r="C21" s="2">
        <v>321</v>
      </c>
      <c r="D21" t="inlineStr">
        <is>
          <t xml:space="preserve">Box 1 · spW83P1093B</t>
        </is>
      </c>
      <c r="E21" t="inlineStr">
        <is>
          <t xml:space="preserve">YiLaie luces LED coche interior app control</t>
        </is>
      </c>
      <c r="F21" t="inlineStr">
        <is>
          <t xml:space="preserve">B0F1G2W6L1</t>
        </is>
      </c>
      <c r="G21" t="str" s="4">
        <f>HYPERLINK("https://www.amazon.es/dp/B0F1G2W6L1","See on Amazon")</f>
        <v>See on Amazon</v>
      </c>
      <c r="H21" s="2">
        <v>23.99</v>
      </c>
      <c r="I21" s="2">
        <v>4.67</v>
      </c>
    </row>
    <row r="22">
      <c r="A22" t="inlineStr">
        <is>
          <t xml:space="preserve">spW83P1093B</t>
        </is>
      </c>
      <c r="B22" t="inlineStr">
        <is>
          <t xml:space="preserve">Motoring 1 Box</t>
        </is>
      </c>
      <c r="C22" s="2">
        <v>321</v>
      </c>
      <c r="D22" t="inlineStr">
        <is>
          <t xml:space="preserve">Box 1 · spW83P1093B</t>
        </is>
      </c>
      <c r="E22" t="inlineStr">
        <is>
          <t xml:space="preserve">MoovMoov 2 cámaras aire 19x7-8 válvula TR13</t>
        </is>
      </c>
      <c r="F22" t="inlineStr">
        <is>
          <t xml:space="preserve">B0BTDCT333</t>
        </is>
      </c>
      <c r="G22" t="str" s="4">
        <f>HYPERLINK("https://www.amazon.es/dp/B0BTDCT333","See on Amazon")</f>
        <v>See on Amazon</v>
      </c>
      <c r="H22" s="2">
        <v>22.45</v>
      </c>
      <c r="I22" s="2">
        <v>4.37</v>
      </c>
    </row>
    <row r="23">
      <c r="A23" t="inlineStr">
        <is>
          <t xml:space="preserve">spW83P1093B</t>
        </is>
      </c>
      <c r="B23" t="inlineStr">
        <is>
          <t xml:space="preserve">Motoring 1 Box</t>
        </is>
      </c>
      <c r="C23" s="2">
        <v>321</v>
      </c>
      <c r="D23" t="inlineStr">
        <is>
          <t xml:space="preserve">Box 1 · spW83P1093B</t>
        </is>
      </c>
      <c r="E23" t="inlineStr">
        <is>
          <t xml:space="preserve">JVC CS J520X altavoces coaxiales 2 vías</t>
        </is>
      </c>
      <c r="F23" t="inlineStr">
        <is>
          <t xml:space="preserve">B00JHEVRB6</t>
        </is>
      </c>
      <c r="G23" t="str" s="4">
        <f>HYPERLINK("https://www.amazon.es/dp/B00JHEVRB6","See on Amazon")</f>
        <v>See on Amazon</v>
      </c>
      <c r="H23" s="2">
        <v>22</v>
      </c>
      <c r="I23" s="2">
        <v>4.28</v>
      </c>
    </row>
    <row r="24">
      <c r="A24" t="inlineStr">
        <is>
          <t xml:space="preserve">spW83P1093B</t>
        </is>
      </c>
      <c r="B24" t="inlineStr">
        <is>
          <t xml:space="preserve">Motoring 1 Box</t>
        </is>
      </c>
      <c r="C24" s="2">
        <v>321</v>
      </c>
      <c r="D24" t="inlineStr">
        <is>
          <t xml:space="preserve">Box 1 · spW83P1093B</t>
        </is>
      </c>
      <c r="E24" t="inlineStr">
        <is>
          <t xml:space="preserve">Febi bilstein suspensión ruedas recambio 33391</t>
        </is>
      </c>
      <c r="F24" t="inlineStr">
        <is>
          <t xml:space="preserve">B006DHXEBQ</t>
        </is>
      </c>
      <c r="G24" t="str" s="4">
        <f>HYPERLINK("https://www.amazon.es/dp/B006DHXEBQ","See on Amazon")</f>
        <v>See on Amazon</v>
      </c>
      <c r="H24" s="2">
        <v>21.83</v>
      </c>
      <c r="I24" s="2">
        <v>4.25</v>
      </c>
    </row>
    <row r="25">
      <c r="A25" t="inlineStr">
        <is>
          <t xml:space="preserve">spW83P1093B</t>
        </is>
      </c>
      <c r="B25" t="inlineStr">
        <is>
          <t xml:space="preserve">Motoring 1 Box</t>
        </is>
      </c>
      <c r="C25" s="2">
        <v>321</v>
      </c>
      <c r="D25" t="inlineStr">
        <is>
          <t xml:space="preserve">Box 1 · spW83P1093B</t>
        </is>
      </c>
      <c r="E25" t="inlineStr">
        <is>
          <t xml:space="preserve">Bosch BP318 pastillas freno delanteras 137x51mm</t>
        </is>
      </c>
      <c r="F25" t="inlineStr">
        <is>
          <t xml:space="preserve">B00BHHG6H6</t>
        </is>
      </c>
      <c r="G25" t="str" s="4">
        <f>HYPERLINK("https://www.amazon.es/dp/B00BHHG6H6","See on Amazon")</f>
        <v>See on Amazon</v>
      </c>
      <c r="H25" s="2">
        <v>21.82</v>
      </c>
      <c r="I25" s="2">
        <v>4.24</v>
      </c>
    </row>
    <row r="26">
      <c r="A26" t="inlineStr">
        <is>
          <t xml:space="preserve">spW83P1093B</t>
        </is>
      </c>
      <c r="B26" t="inlineStr">
        <is>
          <t xml:space="preserve">Motoring 1 Box</t>
        </is>
      </c>
      <c r="C26" s="2">
        <v>321</v>
      </c>
      <c r="D26" t="inlineStr">
        <is>
          <t xml:space="preserve">Box 1 · spW83P1093B</t>
        </is>
      </c>
      <c r="E26" t="inlineStr">
        <is>
          <t xml:space="preserve">Miniland Thermosense Plus termómetro digital 3</t>
        </is>
      </c>
      <c r="F26" t="inlineStr">
        <is>
          <t xml:space="preserve">B0FDB3BFC4</t>
        </is>
      </c>
      <c r="G26" t="str" s="4">
        <f>HYPERLINK("https://www.amazon.es/dp/B0FDB3BFC4","See on Amazon")</f>
        <v>See on Amazon</v>
      </c>
      <c r="H26" s="2">
        <v>21.74</v>
      </c>
      <c r="I26" s="2">
        <v>4.23</v>
      </c>
    </row>
    <row r="27">
      <c r="A27" t="inlineStr">
        <is>
          <t xml:space="preserve">spW83P1093B</t>
        </is>
      </c>
      <c r="B27" t="inlineStr">
        <is>
          <t xml:space="preserve">Motoring 1 Box</t>
        </is>
      </c>
      <c r="C27" s="2">
        <v>321</v>
      </c>
      <c r="D27" t="inlineStr">
        <is>
          <t xml:space="preserve">Box 1 · spW83P1093B</t>
        </is>
      </c>
      <c r="E27" t="inlineStr">
        <is>
          <t xml:space="preserve">Febi bilstein 10819 suspensión ruedas recambio</t>
        </is>
      </c>
      <c r="F27" t="inlineStr">
        <is>
          <t xml:space="preserve">B006DHTJ88</t>
        </is>
      </c>
      <c r="G27" t="str" s="4">
        <f>HYPERLINK("https://www.amazon.es/dp/B006DHTJ88","See on Amazon")</f>
        <v>See on Amazon</v>
      </c>
      <c r="H27" s="2">
        <v>18.9</v>
      </c>
      <c r="I27" s="2">
        <v>3.68</v>
      </c>
    </row>
    <row r="28">
      <c r="A28" t="inlineStr">
        <is>
          <t xml:space="preserve">spW83P1093B</t>
        </is>
      </c>
      <c r="B28" t="inlineStr">
        <is>
          <t xml:space="preserve">Motoring 1 Box</t>
        </is>
      </c>
      <c r="C28" s="2">
        <v>321</v>
      </c>
      <c r="D28" t="inlineStr">
        <is>
          <t xml:space="preserve">Box 1 · spW83P1093B</t>
        </is>
      </c>
      <c r="E28" t="inlineStr">
        <is>
          <t xml:space="preserve">Palanca para mover muebles con ruedas giratorias</t>
        </is>
      </c>
      <c r="F28" t="inlineStr">
        <is>
          <t xml:space="preserve">B08FSP1LB8</t>
        </is>
      </c>
      <c r="G28" t="str" s="4">
        <f>HYPERLINK("https://www.amazon.es/dp/B08FSP1LB8","See on Amazon")</f>
        <v>See on Amazon</v>
      </c>
      <c r="H28" s="2">
        <v>18.9</v>
      </c>
      <c r="I28" s="2">
        <v>3.67</v>
      </c>
    </row>
    <row r="29">
      <c r="A29" t="inlineStr">
        <is>
          <t xml:space="preserve">spW83P1093B</t>
        </is>
      </c>
      <c r="B29" t="inlineStr">
        <is>
          <t xml:space="preserve">Motoring 1 Box</t>
        </is>
      </c>
      <c r="C29" s="2">
        <v>321</v>
      </c>
      <c r="D29" t="inlineStr">
        <is>
          <t xml:space="preserve">Box 1 · spW83P1093B</t>
        </is>
      </c>
      <c r="E29" t="inlineStr">
        <is>
          <t xml:space="preserve">MANN-FILTER CUK 26 021 filtro aire cabina carbón</t>
        </is>
      </c>
      <c r="F29" t="inlineStr">
        <is>
          <t xml:space="preserve">B07TKL64WW</t>
        </is>
      </c>
      <c r="G29" t="str" s="4">
        <f>HYPERLINK("https://www.amazon.es/dp/B07TKL64WW","See on Amazon")</f>
        <v>See on Amazon</v>
      </c>
      <c r="H29" s="2">
        <v>18.34</v>
      </c>
      <c r="I29" s="2">
        <v>3.56</v>
      </c>
    </row>
    <row r="30">
      <c r="A30" t="inlineStr">
        <is>
          <t xml:space="preserve">spW83P1093B</t>
        </is>
      </c>
      <c r="B30" t="inlineStr">
        <is>
          <t xml:space="preserve">Motoring 1 Box</t>
        </is>
      </c>
      <c r="C30" s="2">
        <v>321</v>
      </c>
      <c r="D30" t="inlineStr">
        <is>
          <t xml:space="preserve">Box 1 · spW83P1093B</t>
        </is>
      </c>
      <c r="E30" t="inlineStr">
        <is>
          <t xml:space="preserve">CAZON tensiómetro brazo 22-40cm 2x120 memoria</t>
        </is>
      </c>
      <c r="F30" t="inlineStr">
        <is>
          <t xml:space="preserve">B089XX5824</t>
        </is>
      </c>
      <c r="G30" t="str" s="4">
        <f>HYPERLINK("https://www.amazon.es/dp/B089XX5824","See on Amazon")</f>
        <v>See on Amazon</v>
      </c>
      <c r="H30" s="2">
        <v>17.84</v>
      </c>
      <c r="I30" s="2">
        <v>3.46</v>
      </c>
    </row>
    <row r="31">
      <c r="A31" t="inlineStr">
        <is>
          <t xml:space="preserve">spW83P1093B</t>
        </is>
      </c>
      <c r="B31" t="inlineStr">
        <is>
          <t xml:space="preserve">Motoring 1 Box</t>
        </is>
      </c>
      <c r="C31" s="2">
        <v>321</v>
      </c>
      <c r="D31" t="inlineStr">
        <is>
          <t xml:space="preserve">Box 1 · spW83P1093B</t>
        </is>
      </c>
      <c r="E31" t="inlineStr">
        <is>
          <t xml:space="preserve">LIQUI MOLY 21149 anticongelante motor 1L verde</t>
        </is>
      </c>
      <c r="F31" t="inlineStr">
        <is>
          <t xml:space="preserve">B07P436354</t>
        </is>
      </c>
      <c r="G31" t="str" s="4">
        <f>HYPERLINK("https://www.amazon.es/dp/B07P436354","See on Amazon")</f>
        <v>See on Amazon</v>
      </c>
      <c r="H31" s="2">
        <v>17.6</v>
      </c>
      <c r="I31" s="2">
        <v>3.41</v>
      </c>
    </row>
    <row r="32">
      <c r="A32" t="inlineStr">
        <is>
          <t xml:space="preserve">spW83P1093B</t>
        </is>
      </c>
      <c r="B32" t="inlineStr">
        <is>
          <t xml:space="preserve">Motoring 1 Box</t>
        </is>
      </c>
      <c r="C32" s="2">
        <v>321</v>
      </c>
      <c r="D32" t="inlineStr">
        <is>
          <t xml:space="preserve">Box 1 · spW83P1093B</t>
        </is>
      </c>
      <c r="E32" t="inlineStr">
        <is>
          <t xml:space="preserve">Swpeet kit bomba vacío sangrado frenos</t>
        </is>
      </c>
      <c r="F32" t="inlineStr">
        <is>
          <t xml:space="preserve">B0C27TTT5P</t>
        </is>
      </c>
      <c r="G32" t="str" s="4">
        <f>HYPERLINK("https://www.amazon.es/dp/B0C27TTT5P","See on Amazon")</f>
        <v>See on Amazon</v>
      </c>
      <c r="H32" s="2">
        <v>16.99</v>
      </c>
      <c r="I32" s="2">
        <v>3.3</v>
      </c>
    </row>
    <row r="33">
      <c r="A33" t="inlineStr">
        <is>
          <t xml:space="preserve">spW83P1093B</t>
        </is>
      </c>
      <c r="B33" t="inlineStr">
        <is>
          <t xml:space="preserve">Motoring 1 Box</t>
        </is>
      </c>
      <c r="C33" s="2">
        <v>321</v>
      </c>
      <c r="D33" t="inlineStr">
        <is>
          <t xml:space="preserve">Box 1 · spW83P1093B</t>
        </is>
      </c>
      <c r="E33" t="inlineStr">
        <is>
          <t xml:space="preserve">Volkswagen 000087010BMYPN llavero metal logotipo</t>
        </is>
      </c>
      <c r="F33" t="inlineStr">
        <is>
          <t xml:space="preserve">B08BNQ56LP</t>
        </is>
      </c>
      <c r="G33" t="str" s="4">
        <f>HYPERLINK("https://www.amazon.es/dp/B08BNQ56LP","See on Amazon")</f>
        <v>See on Amazon</v>
      </c>
      <c r="H33" s="2">
        <v>16.69</v>
      </c>
      <c r="I33" s="2">
        <v>3.24</v>
      </c>
    </row>
    <row r="34">
      <c r="A34" t="inlineStr">
        <is>
          <t xml:space="preserve">spW83P1093B</t>
        </is>
      </c>
      <c r="B34" t="inlineStr">
        <is>
          <t xml:space="preserve">Motoring 1 Box</t>
        </is>
      </c>
      <c r="C34" s="2">
        <v>321</v>
      </c>
      <c r="D34" t="inlineStr">
        <is>
          <t xml:space="preserve">Box 1 · spW83P1093B</t>
        </is>
      </c>
      <c r="E34" t="inlineStr">
        <is>
          <t xml:space="preserve">Frankberg interruptor luz freno 6Q0945511</t>
        </is>
      </c>
      <c r="F34" t="inlineStr">
        <is>
          <t xml:space="preserve">B09KTKLYWH</t>
        </is>
      </c>
      <c r="G34" t="str" s="4">
        <f>HYPERLINK("https://www.amazon.es/dp/B09KTKLYWH","See on Amazon")</f>
        <v>See on Amazon</v>
      </c>
      <c r="H34" s="2">
        <v>16.61</v>
      </c>
      <c r="I34" s="2">
        <v>3.22</v>
      </c>
    </row>
    <row r="35">
      <c r="A35" t="inlineStr">
        <is>
          <t xml:space="preserve">spW83P1093B</t>
        </is>
      </c>
      <c r="B35" t="inlineStr">
        <is>
          <t xml:space="preserve">Motoring 1 Box</t>
        </is>
      </c>
      <c r="C35" s="2">
        <v>321</v>
      </c>
      <c r="D35" t="inlineStr">
        <is>
          <t xml:space="preserve">Box 1 · spW83P1093B</t>
        </is>
      </c>
      <c r="E35" t="inlineStr">
        <is>
          <t xml:space="preserve">Bosch Duraterm GLP226 bujía incandescente</t>
        </is>
      </c>
      <c r="F35" t="inlineStr">
        <is>
          <t xml:space="preserve">B00FZWMQVO</t>
        </is>
      </c>
      <c r="G35" t="str" s="4">
        <f>HYPERLINK("https://www.amazon.es/dp/B00FZWMQVO","See on Amazon")</f>
        <v>See on Amazon</v>
      </c>
      <c r="H35" s="2">
        <v>16.24</v>
      </c>
      <c r="I35" s="2">
        <v>3.15</v>
      </c>
    </row>
    <row r="36">
      <c r="A36" t="inlineStr">
        <is>
          <t xml:space="preserve">spW83P1093B</t>
        </is>
      </c>
      <c r="B36" t="inlineStr">
        <is>
          <t xml:space="preserve">Motoring 1 Box</t>
        </is>
      </c>
      <c r="C36" s="2">
        <v>321</v>
      </c>
      <c r="D36" t="inlineStr">
        <is>
          <t xml:space="preserve">Box 1 · spW83P1093B</t>
        </is>
      </c>
      <c r="E36" t="inlineStr">
        <is>
          <t xml:space="preserve">Luces LED coche 12V circulación diurna 60cm</t>
        </is>
      </c>
      <c r="F36" t="inlineStr">
        <is>
          <t xml:space="preserve">B088NS6KQK</t>
        </is>
      </c>
      <c r="G36" t="str" s="4">
        <f>HYPERLINK("https://www.amazon.es/dp/B088NS6KQK","See on Amazon")</f>
        <v>See on Amazon</v>
      </c>
      <c r="H36" s="2">
        <v>16.22</v>
      </c>
      <c r="I36" s="2">
        <v>3.15</v>
      </c>
    </row>
    <row r="37">
      <c r="A37" t="inlineStr">
        <is>
          <t xml:space="preserve">spW83P1093B</t>
        </is>
      </c>
      <c r="B37" t="inlineStr">
        <is>
          <t xml:space="preserve">Motoring 1 Box</t>
        </is>
      </c>
      <c r="C37" s="2">
        <v>321</v>
      </c>
      <c r="D37" t="inlineStr">
        <is>
          <t xml:space="preserve">Box 1 · spW83P1093B</t>
        </is>
      </c>
      <c r="E37" t="inlineStr">
        <is>
          <t xml:space="preserve">California Scents ambientador coche lata 4 pack</t>
        </is>
      </c>
      <c r="F37" t="inlineStr">
        <is>
          <t xml:space="preserve">B09GG3RX93</t>
        </is>
      </c>
      <c r="G37" t="str" s="4">
        <f>HYPERLINK("https://www.amazon.es/dp/B09GG3RX93","See on Amazon")</f>
        <v>See on Amazon</v>
      </c>
      <c r="H37" s="2">
        <v>15.46</v>
      </c>
      <c r="I37" s="2">
        <v>3</v>
      </c>
    </row>
    <row r="38">
      <c r="A38" t="inlineStr">
        <is>
          <t xml:space="preserve">spW83P1093B</t>
        </is>
      </c>
      <c r="B38" t="inlineStr">
        <is>
          <t xml:space="preserve">Motoring 1 Box</t>
        </is>
      </c>
      <c r="C38" s="2">
        <v>321</v>
      </c>
      <c r="D38" t="inlineStr">
        <is>
          <t xml:space="preserve">Box 1 · spW83P1093B</t>
        </is>
      </c>
      <c r="E38" t="inlineStr">
        <is>
          <t xml:space="preserve">Legrand Galea Life tecla mando persiana</t>
        </is>
      </c>
      <c r="F38" t="inlineStr">
        <is>
          <t xml:space="preserve">B00208MY54</t>
        </is>
      </c>
      <c r="G38" t="str" s="4">
        <f>HYPERLINK("https://www.amazon.es/dp/B00208MY54","See on Amazon")</f>
        <v>See on Amazon</v>
      </c>
      <c r="H38" s="2">
        <v>15.46</v>
      </c>
      <c r="I38" s="2">
        <v>3</v>
      </c>
    </row>
    <row r="39">
      <c r="A39" t="inlineStr">
        <is>
          <t xml:space="preserve">spW83P1093B</t>
        </is>
      </c>
      <c r="B39" t="inlineStr">
        <is>
          <t xml:space="preserve">Motoring 1 Box</t>
        </is>
      </c>
      <c r="C39" s="2">
        <v>321</v>
      </c>
      <c r="D39" t="inlineStr">
        <is>
          <t xml:space="preserve">Box 1 · spW83P1093B</t>
        </is>
      </c>
      <c r="E39" t="inlineStr">
        <is>
          <t xml:space="preserve">Errecom Clima-Net 1L limpieza filtros aire</t>
        </is>
      </c>
      <c r="F39" t="inlineStr">
        <is>
          <t xml:space="preserve">B0CBC3BVGP</t>
        </is>
      </c>
      <c r="G39" t="str" s="4">
        <f>HYPERLINK("https://www.amazon.es/dp/B0CBC3BVGP","See on Amazon")</f>
        <v>See on Amazon</v>
      </c>
      <c r="H39" s="2">
        <v>15</v>
      </c>
      <c r="I39" s="2">
        <v>2.91</v>
      </c>
    </row>
    <row r="40">
      <c r="A40" t="inlineStr">
        <is>
          <t xml:space="preserve">spW83P1093B</t>
        </is>
      </c>
      <c r="B40" t="inlineStr">
        <is>
          <t xml:space="preserve">Motoring 1 Box</t>
        </is>
      </c>
      <c r="C40" s="2">
        <v>321</v>
      </c>
      <c r="D40" t="inlineStr">
        <is>
          <t xml:space="preserve">Box 1 · spW83P1093B</t>
        </is>
      </c>
      <c r="E40" t="inlineStr">
        <is>
          <t xml:space="preserve">3M 90563E orejeras plegables 94-105dB diadema</t>
        </is>
      </c>
      <c r="F40" t="inlineStr">
        <is>
          <t xml:space="preserve">B084BQ87T1</t>
        </is>
      </c>
      <c r="G40" t="str" s="4">
        <f>HYPERLINK("https://www.amazon.es/dp/B084BQ87T1","See on Amazon")</f>
        <v>See on Amazon</v>
      </c>
      <c r="H40" s="2">
        <v>14.95</v>
      </c>
      <c r="I40" s="2">
        <v>2.9</v>
      </c>
    </row>
    <row r="41">
      <c r="A41" t="inlineStr">
        <is>
          <t xml:space="preserve">spW83P1093B</t>
        </is>
      </c>
      <c r="B41" t="inlineStr">
        <is>
          <t xml:space="preserve">Motoring 1 Box</t>
        </is>
      </c>
      <c r="C41" s="2">
        <v>321</v>
      </c>
      <c r="D41" t="inlineStr">
        <is>
          <t xml:space="preserve">Box 1 · spW83P1093B</t>
        </is>
      </c>
      <c r="E41" t="inlineStr">
        <is>
          <t xml:space="preserve">HELLA relé mini 12V 4 polos 40A cierre</t>
        </is>
      </c>
      <c r="F41" t="inlineStr">
        <is>
          <t xml:space="preserve">B00H8UEN8K</t>
        </is>
      </c>
      <c r="G41" t="str" s="4">
        <f>HYPERLINK("https://www.amazon.es/dp/B00H8UEN8K","See on Amazon")</f>
        <v>See on Amazon</v>
      </c>
      <c r="H41" s="2">
        <v>14.94</v>
      </c>
      <c r="I41" s="2">
        <v>2.9</v>
      </c>
    </row>
    <row r="42">
      <c r="A42" t="inlineStr">
        <is>
          <t xml:space="preserve">spW83P1093B</t>
        </is>
      </c>
      <c r="B42" t="inlineStr">
        <is>
          <t xml:space="preserve">Motoring 1 Box</t>
        </is>
      </c>
      <c r="C42" s="2">
        <v>321</v>
      </c>
      <c r="D42" t="inlineStr">
        <is>
          <t xml:space="preserve">Box 1 · spW83P1093B</t>
        </is>
      </c>
      <c r="E42" t="inlineStr">
        <is>
          <t xml:space="preserve">Motul lubricante cadenas bicicleta off-road seco</t>
        </is>
      </c>
      <c r="F42" t="inlineStr">
        <is>
          <t xml:space="preserve">B0D6Z8RP22</t>
        </is>
      </c>
      <c r="G42" t="str" s="4">
        <f>HYPERLINK("https://www.amazon.es/dp/B0D6Z8RP22","See on Amazon")</f>
        <v>See on Amazon</v>
      </c>
      <c r="H42" s="2">
        <v>14.83</v>
      </c>
      <c r="I42" s="2">
        <v>2.88</v>
      </c>
    </row>
    <row r="43">
      <c r="A43" t="inlineStr">
        <is>
          <t xml:space="preserve">spW83P1093B</t>
        </is>
      </c>
      <c r="B43" t="inlineStr">
        <is>
          <t xml:space="preserve">Motoring 1 Box</t>
        </is>
      </c>
      <c r="C43" s="2">
        <v>321</v>
      </c>
      <c r="D43" t="inlineStr">
        <is>
          <t xml:space="preserve">Box 1 · spW83P1093B</t>
        </is>
      </c>
      <c r="E43" t="inlineStr">
        <is>
          <t xml:space="preserve">Bosch 1987301113 bombilla de recambio</t>
        </is>
      </c>
      <c r="F43" t="inlineStr">
        <is>
          <t xml:space="preserve">B00FZWPPZS</t>
        </is>
      </c>
      <c r="G43" t="str" s="4">
        <f>HYPERLINK("https://www.amazon.es/dp/B00FZWPPZS","See on Amazon")</f>
        <v>See on Amazon</v>
      </c>
      <c r="H43" s="2">
        <v>14.56</v>
      </c>
      <c r="I43" s="2">
        <v>2.82</v>
      </c>
    </row>
    <row r="44">
      <c r="A44" t="inlineStr">
        <is>
          <t xml:space="preserve">spW83P1093B</t>
        </is>
      </c>
      <c r="B44" t="inlineStr">
        <is>
          <t xml:space="preserve">Motoring 1 Box</t>
        </is>
      </c>
      <c r="C44" s="2">
        <v>321</v>
      </c>
      <c r="D44" t="inlineStr">
        <is>
          <t xml:space="preserve">Box 1 · spW83P1093B</t>
        </is>
      </c>
      <c r="E44" t="inlineStr">
        <is>
          <t xml:space="preserve">OSRAM Cool Blue Intense H4 12V 60/55W 5000K</t>
        </is>
      </c>
      <c r="F44" t="inlineStr">
        <is>
          <t xml:space="preserve">B0D843NQ4L</t>
        </is>
      </c>
      <c r="G44" t="str" s="4">
        <f>HYPERLINK("https://www.amazon.es/dp/B0D843NQ4L","See on Amazon")</f>
        <v>See on Amazon</v>
      </c>
      <c r="H44" s="2">
        <v>14.51</v>
      </c>
      <c r="I44" s="2">
        <v>2.81</v>
      </c>
    </row>
    <row r="45">
      <c r="A45" t="inlineStr">
        <is>
          <t xml:space="preserve">spW83P1093B</t>
        </is>
      </c>
      <c r="B45" t="inlineStr">
        <is>
          <t xml:space="preserve">Motoring 1 Box</t>
        </is>
      </c>
      <c r="C45" s="2">
        <v>321</v>
      </c>
      <c r="D45" t="inlineStr">
        <is>
          <t xml:space="preserve">Box 1 · spW83P1093B</t>
        </is>
      </c>
      <c r="E45" t="inlineStr">
        <is>
          <t xml:space="preserve">Hella luz de gálibo halógena 12V derecha</t>
        </is>
      </c>
      <c r="F45" t="inlineStr">
        <is>
          <t xml:space="preserve">B00H8S433C</t>
        </is>
      </c>
      <c r="G45" t="str" s="4">
        <f>HYPERLINK("https://www.amazon.es/dp/B00H8S433C","See on Amazon")</f>
        <v>See on Amazon</v>
      </c>
      <c r="H45" s="2">
        <v>14.41</v>
      </c>
      <c r="I45" s="2">
        <v>2.79</v>
      </c>
    </row>
    <row r="46">
      <c r="A46" t="inlineStr">
        <is>
          <t xml:space="preserve">spW83P1093B</t>
        </is>
      </c>
      <c r="B46" t="inlineStr">
        <is>
          <t xml:space="preserve">Motoring 1 Box</t>
        </is>
      </c>
      <c r="C46" s="2">
        <v>321</v>
      </c>
      <c r="D46" t="inlineStr">
        <is>
          <t xml:space="preserve">Box 1 · spW83P1093B</t>
        </is>
      </c>
      <c r="E46" t="inlineStr">
        <is>
          <t xml:space="preserve">Piloto matrícula posterior para coche luces</t>
        </is>
      </c>
      <c r="F46" t="inlineStr">
        <is>
          <t xml:space="preserve">B014LDY4PS</t>
        </is>
      </c>
      <c r="G46" t="str" s="4">
        <f>HYPERLINK("https://www.amazon.es/dp/B014LDY4PS","See on Amazon")</f>
        <v>See on Amazon</v>
      </c>
      <c r="H46" s="2">
        <v>13.68</v>
      </c>
      <c r="I46" s="2">
        <v>2.65</v>
      </c>
    </row>
    <row r="47">
      <c r="A47" t="inlineStr">
        <is>
          <t xml:space="preserve">spW83P1093B</t>
        </is>
      </c>
      <c r="B47" t="inlineStr">
        <is>
          <t xml:space="preserve">Motoring 1 Box</t>
        </is>
      </c>
      <c r="C47" s="2">
        <v>321</v>
      </c>
      <c r="D47" t="inlineStr">
        <is>
          <t xml:space="preserve">Box 1 · spW83P1093B</t>
        </is>
      </c>
      <c r="E47" t="inlineStr">
        <is>
          <t xml:space="preserve">Funda impermeable moto 240x140 cm PEVA</t>
        </is>
      </c>
      <c r="F47" t="inlineStr">
        <is>
          <t xml:space="preserve">B0CGTW5Q5S</t>
        </is>
      </c>
      <c r="G47" t="str" s="4">
        <f>HYPERLINK("https://www.amazon.es/dp/B0CGTW5Q5S","See on Amazon")</f>
        <v>See on Amazon</v>
      </c>
      <c r="H47" s="2">
        <v>12.9</v>
      </c>
      <c r="I47" s="2">
        <v>2.5</v>
      </c>
    </row>
    <row r="48">
      <c r="A48" t="inlineStr">
        <is>
          <t xml:space="preserve">spW83P1093B</t>
        </is>
      </c>
      <c r="B48" t="inlineStr">
        <is>
          <t xml:space="preserve">Motoring 1 Box</t>
        </is>
      </c>
      <c r="C48" s="2">
        <v>321</v>
      </c>
      <c r="D48" t="inlineStr">
        <is>
          <t xml:space="preserve">Box 1 · spW83P1093B</t>
        </is>
      </c>
      <c r="E48" t="inlineStr">
        <is>
          <t xml:space="preserve">Febi bilstein 23996 suspensión ruedas medida 18</t>
        </is>
      </c>
      <c r="F48" t="inlineStr">
        <is>
          <t xml:space="preserve">B00CD1W8RW</t>
        </is>
      </c>
      <c r="G48" t="str" s="4">
        <f>HYPERLINK("https://www.amazon.es/dp/B00CD1W8RW","See on Amazon")</f>
        <v>See on Amazon</v>
      </c>
      <c r="H48" s="2">
        <v>11.95</v>
      </c>
      <c r="I48" s="2">
        <v>2.32</v>
      </c>
    </row>
    <row r="49">
      <c r="A49" t="inlineStr">
        <is>
          <t xml:space="preserve">spW83P1093B</t>
        </is>
      </c>
      <c r="B49" t="inlineStr">
        <is>
          <t xml:space="preserve">Motoring 1 Box</t>
        </is>
      </c>
      <c r="C49" s="2">
        <v>321</v>
      </c>
      <c r="D49" t="inlineStr">
        <is>
          <t xml:space="preserve">Box 1 · spW83P1093B</t>
        </is>
      </c>
      <c r="E49" t="inlineStr">
        <is>
          <t xml:space="preserve">Blue Print filtro carburante recambio vehículo</t>
        </is>
      </c>
      <c r="F49" t="inlineStr">
        <is>
          <t xml:space="preserve">B00B8X7LNW</t>
        </is>
      </c>
      <c r="G49" t="str" s="4">
        <f>HYPERLINK("https://www.amazon.es/dp/B00B8X7LNW","See on Amazon")</f>
        <v>See on Amazon</v>
      </c>
      <c r="H49" s="2">
        <v>11.73</v>
      </c>
      <c r="I49" s="2">
        <v>2.27</v>
      </c>
    </row>
    <row r="50">
      <c r="A50" t="inlineStr">
        <is>
          <t xml:space="preserve">spW83P1093B</t>
        </is>
      </c>
      <c r="B50" t="inlineStr">
        <is>
          <t xml:space="preserve">Motoring 1 Box</t>
        </is>
      </c>
      <c r="C50" s="2">
        <v>321</v>
      </c>
      <c r="D50" t="inlineStr">
        <is>
          <t xml:space="preserve">Box 1 · spW83P1093B</t>
        </is>
      </c>
      <c r="E50" t="inlineStr">
        <is>
          <t xml:space="preserve">Bosch Duraterm 0250204002 bujía 11V 125mm</t>
        </is>
      </c>
      <c r="F50" t="inlineStr">
        <is>
          <t xml:space="preserve">B003NEAUOQ</t>
        </is>
      </c>
      <c r="G50" t="str" s="4">
        <f>HYPERLINK("https://www.amazon.es/dp/B003NEAUOQ","See on Amazon")</f>
        <v>See on Amazon</v>
      </c>
      <c r="H50" s="2">
        <v>10.66</v>
      </c>
      <c r="I50" s="2">
        <v>2.07</v>
      </c>
    </row>
    <row r="51">
      <c r="A51" t="inlineStr">
        <is>
          <t xml:space="preserve">spW83P1093B</t>
        </is>
      </c>
      <c r="B51" t="inlineStr">
        <is>
          <t xml:space="preserve">Motoring 1 Box</t>
        </is>
      </c>
      <c r="C51" s="2">
        <v>321</v>
      </c>
      <c r="D51" t="inlineStr">
        <is>
          <t xml:space="preserve">Box 1 · spW83P1093B</t>
        </is>
      </c>
      <c r="E51" t="inlineStr">
        <is>
          <t xml:space="preserve">Bosch 0250204002 Duraterm 11V 125mm bujía</t>
        </is>
      </c>
      <c r="F51" t="inlineStr">
        <is>
          <t xml:space="preserve">B003NEAUOQ</t>
        </is>
      </c>
      <c r="G51" t="str" s="4">
        <f>HYPERLINK("https://www.amazon.es/dp/B003NEAUOQ","See on Amazon")</f>
        <v>See on Amazon</v>
      </c>
      <c r="H51" s="2">
        <v>10.66</v>
      </c>
      <c r="I51" s="2">
        <v>2.07</v>
      </c>
    </row>
    <row r="52">
      <c r="A52" t="inlineStr">
        <is>
          <t xml:space="preserve">spW83P1093B</t>
        </is>
      </c>
      <c r="B52" t="inlineStr">
        <is>
          <t xml:space="preserve">Motoring 1 Box</t>
        </is>
      </c>
      <c r="C52" s="2">
        <v>321</v>
      </c>
      <c r="D52" t="inlineStr">
        <is>
          <t xml:space="preserve">Box 1 · spW83P1093B</t>
        </is>
      </c>
      <c r="E52" t="inlineStr">
        <is>
          <t xml:space="preserve">Taros Trade 292447 tapón radiador Ford 1,4 bar</t>
        </is>
      </c>
      <c r="F52" t="inlineStr">
        <is>
          <t xml:space="preserve">B0BZRVNSF6</t>
        </is>
      </c>
      <c r="G52" t="str" s="4">
        <f>HYPERLINK("https://www.amazon.es/dp/B0BZRVNSF6","See on Amazon")</f>
        <v>See on Amazon</v>
      </c>
      <c r="H52" s="2">
        <v>10.42</v>
      </c>
      <c r="I52" s="2">
        <v>2.02</v>
      </c>
    </row>
    <row r="53">
      <c r="A53" t="inlineStr">
        <is>
          <t xml:space="preserve">spW83P1093B</t>
        </is>
      </c>
      <c r="B53" t="inlineStr">
        <is>
          <t xml:space="preserve">Motoring 1 Box</t>
        </is>
      </c>
      <c r="C53" s="2">
        <v>321</v>
      </c>
      <c r="D53" t="inlineStr">
        <is>
          <t xml:space="preserve">Box 1 · spW83P1093B</t>
        </is>
      </c>
      <c r="E53" t="inlineStr">
        <is>
          <t xml:space="preserve">Plantemus Reverdeciente fertilizante foliar</t>
        </is>
      </c>
      <c r="F53" t="inlineStr">
        <is>
          <t xml:space="preserve">B0GPRNX51C</t>
        </is>
      </c>
      <c r="G53" t="str" s="4">
        <f>HYPERLINK("https://www.amazon.es/dp/B0GPRNX51C","See on Amazon")</f>
        <v>See on Amazon</v>
      </c>
      <c r="H53" s="2">
        <v>9.99</v>
      </c>
      <c r="I53" s="2">
        <v>1.94</v>
      </c>
    </row>
    <row r="54">
      <c r="A54" t="inlineStr">
        <is>
          <t xml:space="preserve">spW83P1093B</t>
        </is>
      </c>
      <c r="B54" t="inlineStr">
        <is>
          <t xml:space="preserve">Motoring 1 Box</t>
        </is>
      </c>
      <c r="C54" s="2">
        <v>321</v>
      </c>
      <c r="D54" t="inlineStr">
        <is>
          <t xml:space="preserve">Box 1 · spW83P1093B</t>
        </is>
      </c>
      <c r="E54" t="inlineStr">
        <is>
          <t xml:space="preserve">Intermitente trasera derecha Peugeot Buxy</t>
        </is>
      </c>
      <c r="F54" t="inlineStr">
        <is>
          <t xml:space="preserve">B00ANLDYZ4</t>
        </is>
      </c>
      <c r="G54" t="str" s="4">
        <f>HYPERLINK("https://www.amazon.es/dp/B00ANLDYZ4","See on Amazon")</f>
        <v>See on Amazon</v>
      </c>
      <c r="H54" s="2">
        <v>9.45</v>
      </c>
      <c r="I54" s="2">
        <v>1.83</v>
      </c>
    </row>
    <row r="55">
      <c r="A55" t="inlineStr">
        <is>
          <t xml:space="preserve">spW83P1093B</t>
        </is>
      </c>
      <c r="B55" t="inlineStr">
        <is>
          <t xml:space="preserve">Motoring 1 Box</t>
        </is>
      </c>
      <c r="C55" s="2">
        <v>321</v>
      </c>
      <c r="D55" t="inlineStr">
        <is>
          <t xml:space="preserve">Box 1 · spW83P1093B</t>
        </is>
      </c>
      <c r="E55" t="inlineStr">
        <is>
          <t xml:space="preserve">Frosch Baby detergente ecológico ropa bebé</t>
        </is>
      </c>
      <c r="F55" t="inlineStr">
        <is>
          <t xml:space="preserve">B0DSWFZPT6</t>
        </is>
      </c>
      <c r="G55" t="str" s="4">
        <f>HYPERLINK("https://www.amazon.es/dp/B0DSWFZPT6","See on Amazon")</f>
        <v>See on Amazon</v>
      </c>
      <c r="H55" s="2">
        <v>8.65</v>
      </c>
      <c r="I55" s="2">
        <v>1.68</v>
      </c>
    </row>
    <row r="56">
      <c r="A56" t="inlineStr">
        <is>
          <t xml:space="preserve">spW83P1093B</t>
        </is>
      </c>
      <c r="B56" t="inlineStr">
        <is>
          <t xml:space="preserve">Motoring 1 Box</t>
        </is>
      </c>
      <c r="C56" s="2">
        <v>321</v>
      </c>
      <c r="D56" t="inlineStr">
        <is>
          <t xml:space="preserve">Box 1 · spW83P1093B</t>
        </is>
      </c>
      <c r="E56" t="inlineStr">
        <is>
          <t xml:space="preserve">Cinta antipájaros bimetálica 50mm x 100m</t>
        </is>
      </c>
      <c r="F56" t="inlineStr">
        <is>
          <t xml:space="preserve">B00MDJZR18</t>
        </is>
      </c>
      <c r="G56" t="str" s="4">
        <f>HYPERLINK("https://www.amazon.es/dp/B00MDJZR18","See on Amazon")</f>
        <v>See on Amazon</v>
      </c>
      <c r="H56" s="2">
        <v>7.59</v>
      </c>
      <c r="I56" s="2">
        <v>1.47</v>
      </c>
    </row>
    <row r="57">
      <c r="A57" t="inlineStr">
        <is>
          <t xml:space="preserve">spW83P1093B</t>
        </is>
      </c>
      <c r="B57" t="inlineStr">
        <is>
          <t xml:space="preserve">Motoring 1 Box</t>
        </is>
      </c>
      <c r="C57" s="2">
        <v>321</v>
      </c>
      <c r="D57" t="inlineStr">
        <is>
          <t xml:space="preserve">Box 1 · spW83P1093B</t>
        </is>
      </c>
      <c r="E57" t="inlineStr">
        <is>
          <t xml:space="preserve">Kit 16 fusibles midi 32V coche 20A-120A</t>
        </is>
      </c>
      <c r="F57" t="inlineStr">
        <is>
          <t xml:space="preserve">B0FMQFXDMN</t>
        </is>
      </c>
      <c r="G57" t="str" s="4">
        <f>HYPERLINK("https://www.amazon.es/dp/B0FMQFXDMN","See on Amazon")</f>
        <v>See on Amazon</v>
      </c>
      <c r="H57" s="2">
        <v>7.49</v>
      </c>
      <c r="I57" s="2">
        <v>1.45</v>
      </c>
    </row>
    <row r="58">
      <c r="A58" t="inlineStr">
        <is>
          <t xml:space="preserve">spW83P1093B</t>
        </is>
      </c>
      <c r="B58" t="inlineStr">
        <is>
          <t xml:space="preserve">Motoring 1 Box</t>
        </is>
      </c>
      <c r="C58" s="2">
        <v>321</v>
      </c>
      <c r="D58" t="inlineStr">
        <is>
          <t xml:space="preserve">Box 1 · spW83P1093B</t>
        </is>
      </c>
      <c r="E58" t="inlineStr">
        <is>
          <t xml:space="preserve">Filtro aire interior Bosch 1987432057</t>
        </is>
      </c>
      <c r="F58" t="inlineStr">
        <is>
          <t xml:space="preserve">B00C7VFP3M</t>
        </is>
      </c>
      <c r="G58" t="str" s="4">
        <f>HYPERLINK("https://www.amazon.es/dp/B00C7VFP3M","See on Amazon")</f>
        <v>See on Amazon</v>
      </c>
      <c r="H58" s="2">
        <v>7.02</v>
      </c>
      <c r="I58" s="2">
        <v>1.36</v>
      </c>
    </row>
    <row r="59">
      <c r="A59" t="inlineStr">
        <is>
          <t xml:space="preserve">spW83P1093B</t>
        </is>
      </c>
      <c r="B59" t="inlineStr">
        <is>
          <t xml:space="preserve">Motoring 1 Box</t>
        </is>
      </c>
      <c r="C59" s="2">
        <v>321</v>
      </c>
      <c r="D59" t="inlineStr">
        <is>
          <t xml:space="preserve">Box 1 · spW83P1093B</t>
        </is>
      </c>
      <c r="E59" t="inlineStr">
        <is>
          <t xml:space="preserve">Simon 10 conmutador doble 230V blanco interior</t>
        </is>
      </c>
      <c r="F59" t="inlineStr">
        <is>
          <t xml:space="preserve">B0BWNK2DFV</t>
        </is>
      </c>
      <c r="G59" t="str" s="4">
        <f>HYPERLINK("https://www.amazon.es/dp/B0BWNK2DFV","See on Amazon")</f>
        <v>See on Amazon</v>
      </c>
      <c r="H59" s="2">
        <v>5.58</v>
      </c>
      <c r="I59" s="2">
        <v>1.08</v>
      </c>
    </row>
    <row r="60">
      <c r="A60" t="inlineStr">
        <is>
          <t xml:space="preserve">spW83P1093B</t>
        </is>
      </c>
      <c r="B60" t="inlineStr">
        <is>
          <t xml:space="preserve">Motoring 1 Box</t>
        </is>
      </c>
      <c r="C60" s="2">
        <v>321</v>
      </c>
      <c r="D60" t="inlineStr">
        <is>
          <t xml:space="preserve">Box 1 · spW83P1093B</t>
        </is>
      </c>
      <c r="E60" t="inlineStr">
        <is>
          <t xml:space="preserve">Simon 10 conmutador cruzamiento 230V blanco</t>
        </is>
      </c>
      <c r="F60" t="inlineStr">
        <is>
          <t xml:space="preserve">B0BWNGXGXC</t>
        </is>
      </c>
      <c r="G60" t="str" s="4">
        <f>HYPERLINK("https://www.amazon.es/dp/B0BWNGXGXC","See on Amazon")</f>
        <v>See on Amazon</v>
      </c>
      <c r="H60" s="2">
        <v>4.3</v>
      </c>
      <c r="I60" s="2">
        <v>0.83</v>
      </c>
    </row>
  </sheetData>
  <autoFilter ref="A1:I60"/>
</worksheet>
</file>