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'Artículos'!$A$1:$I$48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spW83P1093J</t>
        </is>
      </c>
      <c r="B2" t="inlineStr">
        <is>
          <t xml:space="preserve">Motor 1 Caja</t>
        </is>
      </c>
      <c r="C2" s="3">
        <v>47</v>
      </c>
      <c r="D2" s="2">
        <v>1577.12</v>
      </c>
      <c r="E2" s="2">
        <v>306</v>
      </c>
      <c r="F2" t="str" s="4">
        <f>HYPERLINK("https://reusalia.es/lotes/spW83P1093J","https://reusalia.es/lotes/spW83P1093J")</f>
        <v>https://reusalia.es/lotes/spW83P1093J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spW83P1093J</t>
        </is>
      </c>
      <c r="B2" t="inlineStr">
        <is>
          <t xml:space="preserve">Motor 1 Caja</t>
        </is>
      </c>
      <c r="C2" s="2">
        <v>306</v>
      </c>
      <c r="D2" t="inlineStr">
        <is>
          <t xml:space="preserve">Caja 1 · spW83P1093J</t>
        </is>
      </c>
      <c r="E2" t="inlineStr">
        <is>
          <t xml:space="preserve">SKF VKMC 05193 Kit correa distribución bomba agua</t>
        </is>
      </c>
      <c r="F2" t="inlineStr">
        <is>
          <t xml:space="preserve">B00GWRMDBE</t>
        </is>
      </c>
      <c r="G2" t="str" s="4">
        <f>HYPERLINK("https://www.amazon.es/dp/B00GWRMDBE","Ver en Amazon")</f>
        <v>Ver en Amazon</v>
      </c>
      <c r="H2" s="2">
        <v>147.74</v>
      </c>
      <c r="I2" s="2">
        <v>28.67</v>
      </c>
    </row>
    <row r="3">
      <c r="A3" t="inlineStr">
        <is>
          <t xml:space="preserve">spW83P1093J</t>
        </is>
      </c>
      <c r="B3" t="inlineStr">
        <is>
          <t xml:space="preserve">Motor 1 Caja</t>
        </is>
      </c>
      <c r="C3" s="2">
        <v>306</v>
      </c>
      <c r="D3" t="inlineStr">
        <is>
          <t xml:space="preserve">Caja 1 · spW83P1093J</t>
        </is>
      </c>
      <c r="E3" t="inlineStr">
        <is>
          <t xml:space="preserve">Bosch 0580464085 bomba combustible recambio</t>
        </is>
      </c>
      <c r="F3" t="inlineStr">
        <is>
          <t xml:space="preserve">B00BHKKROQ</t>
        </is>
      </c>
      <c r="G3" t="str" s="4">
        <f>HYPERLINK("https://www.amazon.es/dp/B00BHKKROQ","Ver en Amazon")</f>
        <v>Ver en Amazon</v>
      </c>
      <c r="H3" s="2">
        <v>145.37</v>
      </c>
      <c r="I3" s="2">
        <v>28.21</v>
      </c>
    </row>
    <row r="4">
      <c r="A4" t="inlineStr">
        <is>
          <t xml:space="preserve">spW83P1093J</t>
        </is>
      </c>
      <c r="B4" t="inlineStr">
        <is>
          <t xml:space="preserve">Motor 1 Caja</t>
        </is>
      </c>
      <c r="C4" s="2">
        <v>306</v>
      </c>
      <c r="D4" t="inlineStr">
        <is>
          <t xml:space="preserve">Caja 1 · spW83P1093J</t>
        </is>
      </c>
      <c r="E4" t="inlineStr">
        <is>
          <t xml:space="preserve">ELTEN Maddox Boa zapatos seguridad hombre</t>
        </is>
      </c>
      <c r="F4" t="inlineStr">
        <is>
          <t xml:space="preserve">B0B1J9HPD5</t>
        </is>
      </c>
      <c r="G4" t="str" s="4">
        <f>HYPERLINK("https://www.amazon.es/dp/B0B1J9HPD5","Ver en Amazon")</f>
        <v>Ver en Amazon</v>
      </c>
      <c r="H4" s="2">
        <v>124.9</v>
      </c>
      <c r="I4" s="2">
        <v>24.24</v>
      </c>
    </row>
    <row r="5">
      <c r="A5" t="inlineStr">
        <is>
          <t xml:space="preserve">spW83P1093J</t>
        </is>
      </c>
      <c r="B5" t="inlineStr">
        <is>
          <t xml:space="preserve">Motor 1 Caja</t>
        </is>
      </c>
      <c r="C5" s="2">
        <v>306</v>
      </c>
      <c r="D5" t="inlineStr">
        <is>
          <t xml:space="preserve">Caja 1 · spW83P1093J</t>
        </is>
      </c>
      <c r="E5" t="inlineStr">
        <is>
          <t xml:space="preserve">Air Walker bota hinchable fractura tobillo</t>
        </is>
      </c>
      <c r="F5" t="inlineStr">
        <is>
          <t xml:space="preserve">B0BFGK87ZW</t>
        </is>
      </c>
      <c r="G5" t="str" s="4">
        <f>HYPERLINK("https://www.amazon.es/dp/B0BFGK87ZW","Ver en Amazon")</f>
        <v>Ver en Amazon</v>
      </c>
      <c r="H5" s="2">
        <v>93.56</v>
      </c>
      <c r="I5" s="2">
        <v>18.16</v>
      </c>
    </row>
    <row r="6">
      <c r="A6" t="inlineStr">
        <is>
          <t xml:space="preserve">spW83P1093J</t>
        </is>
      </c>
      <c r="B6" t="inlineStr">
        <is>
          <t xml:space="preserve">Motor 1 Caja</t>
        </is>
      </c>
      <c r="C6" s="2">
        <v>306</v>
      </c>
      <c r="D6" t="inlineStr">
        <is>
          <t xml:space="preserve">Caja 1 · spW83P1093J</t>
        </is>
      </c>
      <c r="E6" t="inlineStr">
        <is>
          <t xml:space="preserve">Portwest Buzo Ignífugo Bizweld M Negro</t>
        </is>
      </c>
      <c r="F6" t="inlineStr">
        <is>
          <t xml:space="preserve">B009B6ZAV8</t>
        </is>
      </c>
      <c r="G6" t="str" s="4">
        <f>HYPERLINK("https://www.amazon.es/dp/B009B6ZAV8","Ver en Amazon")</f>
        <v>Ver en Amazon</v>
      </c>
      <c r="H6" s="2">
        <v>73.49</v>
      </c>
      <c r="I6" s="2">
        <v>14.26</v>
      </c>
    </row>
    <row r="7">
      <c r="A7" t="inlineStr">
        <is>
          <t xml:space="preserve">spW83P1093J</t>
        </is>
      </c>
      <c r="B7" t="inlineStr">
        <is>
          <t xml:space="preserve">Motor 1 Caja</t>
        </is>
      </c>
      <c r="C7" s="2">
        <v>306</v>
      </c>
      <c r="D7" t="inlineStr">
        <is>
          <t xml:space="preserve">Caja 1 · spW83P1093J</t>
        </is>
      </c>
      <c r="E7" t="inlineStr">
        <is>
          <t xml:space="preserve">K&amp;N 33-5040 filtro aire motor lavable Mazda Fiat</t>
        </is>
      </c>
      <c r="F7" t="inlineStr">
        <is>
          <t xml:space="preserve">B01HZRODCG</t>
        </is>
      </c>
      <c r="G7" t="str" s="4">
        <f>HYPERLINK("https://www.amazon.es/dp/B01HZRODCG","Ver en Amazon")</f>
        <v>Ver en Amazon</v>
      </c>
      <c r="H7" s="2">
        <v>66.25</v>
      </c>
      <c r="I7" s="2">
        <v>12.86</v>
      </c>
    </row>
    <row r="8">
      <c r="A8" t="inlineStr">
        <is>
          <t xml:space="preserve">spW83P1093J</t>
        </is>
      </c>
      <c r="B8" t="inlineStr">
        <is>
          <t xml:space="preserve">Motor 1 Caja</t>
        </is>
      </c>
      <c r="C8" s="2">
        <v>306</v>
      </c>
      <c r="D8" t="inlineStr">
        <is>
          <t xml:space="preserve">Caja 1 · spW83P1093J</t>
        </is>
      </c>
      <c r="E8" t="inlineStr">
        <is>
          <t xml:space="preserve">VEVOR cortadora patatas fritas acero inoxidable</t>
        </is>
      </c>
      <c r="F8" t="inlineStr">
        <is>
          <t xml:space="preserve">B0DM5V6H6W</t>
        </is>
      </c>
      <c r="G8" t="str" s="4">
        <f>HYPERLINK("https://www.amazon.es/dp/B0DM5V6H6W","Ver en Amazon")</f>
        <v>Ver en Amazon</v>
      </c>
      <c r="H8" s="2">
        <v>57.9</v>
      </c>
      <c r="I8" s="2">
        <v>11.24</v>
      </c>
    </row>
    <row r="9">
      <c r="A9" t="inlineStr">
        <is>
          <t xml:space="preserve">spW83P1093J</t>
        </is>
      </c>
      <c r="B9" t="inlineStr">
        <is>
          <t xml:space="preserve">Motor 1 Caja</t>
        </is>
      </c>
      <c r="C9" s="2">
        <v>306</v>
      </c>
      <c r="D9" t="inlineStr">
        <is>
          <t xml:space="preserve">Caja 1 · spW83P1093J</t>
        </is>
      </c>
      <c r="E9" t="inlineStr">
        <is>
          <t xml:space="preserve">Brembo P 23 178 pastillas freno Bosch</t>
        </is>
      </c>
      <c r="F9" t="inlineStr">
        <is>
          <t xml:space="preserve">B07SCQNX9S</t>
        </is>
      </c>
      <c r="G9" t="str" s="4">
        <f>HYPERLINK("https://www.amazon.es/dp/B07SCQNX9S","Ver en Amazon")</f>
        <v>Ver en Amazon</v>
      </c>
      <c r="H9" s="2">
        <v>53.62</v>
      </c>
      <c r="I9" s="2">
        <v>10.41</v>
      </c>
    </row>
    <row r="10">
      <c r="A10" t="inlineStr">
        <is>
          <t xml:space="preserve">spW83P1093J</t>
        </is>
      </c>
      <c r="B10" t="inlineStr">
        <is>
          <t xml:space="preserve">Motor 1 Caja</t>
        </is>
      </c>
      <c r="C10" s="2">
        <v>306</v>
      </c>
      <c r="D10" t="inlineStr">
        <is>
          <t xml:space="preserve">Caja 1 · spW83P1093J</t>
        </is>
      </c>
      <c r="E10" t="inlineStr">
        <is>
          <t xml:space="preserve">Bo-Camp biombo protector cocina 40-70cm plata</t>
        </is>
      </c>
      <c r="F10" t="inlineStr">
        <is>
          <t xml:space="preserve">B016OT4X2Q</t>
        </is>
      </c>
      <c r="G10" t="str" s="4">
        <f>HYPERLINK("https://www.amazon.es/dp/B016OT4X2Q","Ver en Amazon")</f>
        <v>Ver en Amazon</v>
      </c>
      <c r="H10" s="2">
        <v>51.05</v>
      </c>
      <c r="I10" s="2">
        <v>9.91</v>
      </c>
    </row>
    <row r="11">
      <c r="A11" t="inlineStr">
        <is>
          <t xml:space="preserve">spW83P1093J</t>
        </is>
      </c>
      <c r="B11" t="inlineStr">
        <is>
          <t xml:space="preserve">Motor 1 Caja</t>
        </is>
      </c>
      <c r="C11" s="2">
        <v>306</v>
      </c>
      <c r="D11" t="inlineStr">
        <is>
          <t xml:space="preserve">Caja 1 · spW83P1093J</t>
        </is>
      </c>
      <c r="E11" t="inlineStr">
        <is>
          <t xml:space="preserve">NOCO GENIUS1EU cargador 1A 6V/12V compacto</t>
        </is>
      </c>
      <c r="F11" t="inlineStr">
        <is>
          <t xml:space="preserve">B0828L4H1P</t>
        </is>
      </c>
      <c r="G11" t="str" s="4">
        <f>HYPERLINK("https://www.amazon.es/dp/B0828L4H1P","Ver en Amazon")</f>
        <v>Ver en Amazon</v>
      </c>
      <c r="H11" s="2">
        <v>45.94</v>
      </c>
      <c r="I11" s="2">
        <v>8.92</v>
      </c>
    </row>
    <row r="12">
      <c r="A12" t="inlineStr">
        <is>
          <t xml:space="preserve">spW83P1093J</t>
        </is>
      </c>
      <c r="B12" t="inlineStr">
        <is>
          <t xml:space="preserve">Motor 1 Caja</t>
        </is>
      </c>
      <c r="C12" s="2">
        <v>306</v>
      </c>
      <c r="D12" t="inlineStr">
        <is>
          <t xml:space="preserve">Caja 1 · spW83P1093J</t>
        </is>
      </c>
      <c r="E12" t="inlineStr">
        <is>
          <t xml:space="preserve">Bosch pastillas freno disco 0986494054</t>
        </is>
      </c>
      <c r="F12" t="inlineStr">
        <is>
          <t xml:space="preserve">B00BHHJOY8</t>
        </is>
      </c>
      <c r="G12" t="str" s="4">
        <f>HYPERLINK("https://www.amazon.es/dp/B00BHHJOY8","Ver en Amazon")</f>
        <v>Ver en Amazon</v>
      </c>
      <c r="H12" s="2">
        <v>44.61</v>
      </c>
      <c r="I12" s="2">
        <v>8.66</v>
      </c>
    </row>
    <row r="13">
      <c r="A13" t="inlineStr">
        <is>
          <t xml:space="preserve">spW83P1093J</t>
        </is>
      </c>
      <c r="B13" t="inlineStr">
        <is>
          <t xml:space="preserve">Motor 1 Caja</t>
        </is>
      </c>
      <c r="C13" s="2">
        <v>306</v>
      </c>
      <c r="D13" t="inlineStr">
        <is>
          <t xml:space="preserve">Caja 1 · spW83P1093J</t>
        </is>
      </c>
      <c r="E13" t="inlineStr">
        <is>
          <t xml:space="preserve">Guardabarros trasero moto acero inoxidable negro</t>
        </is>
      </c>
      <c r="F13" t="inlineStr">
        <is>
          <t xml:space="preserve">B08VJHJD8C</t>
        </is>
      </c>
      <c r="G13" t="str" s="4">
        <f>HYPERLINK("https://www.amazon.es/dp/B08VJHJD8C","Ver en Amazon")</f>
        <v>Ver en Amazon</v>
      </c>
      <c r="H13" s="2">
        <v>40.54</v>
      </c>
      <c r="I13" s="2">
        <v>7.87</v>
      </c>
    </row>
    <row r="14">
      <c r="A14" t="inlineStr">
        <is>
          <t xml:space="preserve">spW83P1093J</t>
        </is>
      </c>
      <c r="B14" t="inlineStr">
        <is>
          <t xml:space="preserve">Motor 1 Caja</t>
        </is>
      </c>
      <c r="C14" s="2">
        <v>306</v>
      </c>
      <c r="D14" t="inlineStr">
        <is>
          <t xml:space="preserve">Caja 1 · spW83P1093J</t>
        </is>
      </c>
      <c r="E14" t="inlineStr">
        <is>
          <t xml:space="preserve">Valeo cierre depósito combustible 745374</t>
        </is>
      </c>
      <c r="F14" t="inlineStr">
        <is>
          <t xml:space="preserve">B00D0CZWD0</t>
        </is>
      </c>
      <c r="G14" t="str" s="4">
        <f>HYPERLINK("https://www.amazon.es/dp/B00D0CZWD0","Ver en Amazon")</f>
        <v>Ver en Amazon</v>
      </c>
      <c r="H14" s="2">
        <v>40.34</v>
      </c>
      <c r="I14" s="2">
        <v>7.83</v>
      </c>
    </row>
    <row r="15">
      <c r="A15" t="inlineStr">
        <is>
          <t xml:space="preserve">spW83P1093J</t>
        </is>
      </c>
      <c r="B15" t="inlineStr">
        <is>
          <t xml:space="preserve">Motor 1 Caja</t>
        </is>
      </c>
      <c r="C15" s="2">
        <v>306</v>
      </c>
      <c r="D15" t="inlineStr">
        <is>
          <t xml:space="preserve">Caja 1 · spW83P1093J</t>
        </is>
      </c>
      <c r="E15" t="inlineStr">
        <is>
          <t xml:space="preserve">Frankberg actuador cerradura puerta 9 polos</t>
        </is>
      </c>
      <c r="F15" t="inlineStr">
        <is>
          <t xml:space="preserve">B07GB2571S</t>
        </is>
      </c>
      <c r="G15" t="str" s="4">
        <f>HYPERLINK("https://www.amazon.es/dp/B07GB2571S","Ver en Amazon")</f>
        <v>Ver en Amazon</v>
      </c>
      <c r="H15" s="2">
        <v>40.02</v>
      </c>
      <c r="I15" s="2">
        <v>7.77</v>
      </c>
    </row>
    <row r="16">
      <c r="A16" t="inlineStr">
        <is>
          <t xml:space="preserve">spW83P1093J</t>
        </is>
      </c>
      <c r="B16" t="inlineStr">
        <is>
          <t xml:space="preserve">Motor 1 Caja</t>
        </is>
      </c>
      <c r="C16" s="2">
        <v>306</v>
      </c>
      <c r="D16" t="inlineStr">
        <is>
          <t xml:space="preserve">Caja 1 · spW83P1093J</t>
        </is>
      </c>
      <c r="E16" t="inlineStr">
        <is>
          <t xml:space="preserve">Ferodo FVR287 pastillas freno delantero con</t>
        </is>
      </c>
      <c r="F16" t="inlineStr">
        <is>
          <t xml:space="preserve">B00BBBX08Q</t>
        </is>
      </c>
      <c r="G16" t="str" s="4">
        <f>HYPERLINK("https://www.amazon.es/dp/B00BBBX08Q","Ver en Amazon")</f>
        <v>Ver en Amazon</v>
      </c>
      <c r="H16" s="2">
        <v>37.79</v>
      </c>
      <c r="I16" s="2">
        <v>7.34</v>
      </c>
    </row>
    <row r="17">
      <c r="A17" t="inlineStr">
        <is>
          <t xml:space="preserve">spW83P1093J</t>
        </is>
      </c>
      <c r="B17" t="inlineStr">
        <is>
          <t xml:space="preserve">Motor 1 Caja</t>
        </is>
      </c>
      <c r="C17" s="2">
        <v>306</v>
      </c>
      <c r="D17" t="inlineStr">
        <is>
          <t xml:space="preserve">Caja 1 · spW83P1093J</t>
        </is>
      </c>
      <c r="E17" t="inlineStr">
        <is>
          <t xml:space="preserve">RunStar báscula digital 250kg pantalla LCD</t>
        </is>
      </c>
      <c r="F17" t="inlineStr">
        <is>
          <t xml:space="preserve">B0C5DCTH9M</t>
        </is>
      </c>
      <c r="G17" t="str" s="4">
        <f>HYPERLINK("https://www.amazon.es/dp/B0C5DCTH9M","Ver en Amazon")</f>
        <v>Ver en Amazon</v>
      </c>
      <c r="H17" s="2">
        <v>35.5</v>
      </c>
      <c r="I17" s="2">
        <v>6.89</v>
      </c>
    </row>
    <row r="18">
      <c r="A18" t="inlineStr">
        <is>
          <t xml:space="preserve">spW83P1093J</t>
        </is>
      </c>
      <c r="B18" t="inlineStr">
        <is>
          <t xml:space="preserve">Motor 1 Caja</t>
        </is>
      </c>
      <c r="C18" s="2">
        <v>306</v>
      </c>
      <c r="D18" t="inlineStr">
        <is>
          <t xml:space="preserve">Caja 1 · spW83P1093J</t>
        </is>
      </c>
      <c r="E18" t="inlineStr">
        <is>
          <t xml:space="preserve">Dayco KTB470 correas dentadas originales</t>
        </is>
      </c>
      <c r="F18" t="inlineStr">
        <is>
          <t xml:space="preserve">B009ZQEO70</t>
        </is>
      </c>
      <c r="G18" t="str" s="4">
        <f>HYPERLINK("https://www.amazon.es/dp/B009ZQEO70","Ver en Amazon")</f>
        <v>Ver en Amazon</v>
      </c>
      <c r="H18" s="2">
        <v>31.48</v>
      </c>
      <c r="I18" s="2">
        <v>6.11</v>
      </c>
    </row>
    <row r="19">
      <c r="A19" t="inlineStr">
        <is>
          <t xml:space="preserve">spW83P1093J</t>
        </is>
      </c>
      <c r="B19" t="inlineStr">
        <is>
          <t xml:space="preserve">Motor 1 Caja</t>
        </is>
      </c>
      <c r="C19" s="2">
        <v>306</v>
      </c>
      <c r="D19" t="inlineStr">
        <is>
          <t xml:space="preserve">Caja 1 · spW83P1093J</t>
        </is>
      </c>
      <c r="E19" t="inlineStr">
        <is>
          <t xml:space="preserve">LS2 visera casco moto Valiant FF399</t>
        </is>
      </c>
      <c r="F19" t="inlineStr">
        <is>
          <t xml:space="preserve">B07NNYX6HD</t>
        </is>
      </c>
      <c r="G19" t="str" s="4">
        <f>HYPERLINK("https://www.amazon.es/dp/B07NNYX6HD","Ver en Amazon")</f>
        <v>Ver en Amazon</v>
      </c>
      <c r="H19" s="2">
        <v>30.5</v>
      </c>
      <c r="I19" s="2">
        <v>5.92</v>
      </c>
    </row>
    <row r="20">
      <c r="A20" t="inlineStr">
        <is>
          <t xml:space="preserve">spW83P1093J</t>
        </is>
      </c>
      <c r="B20" t="inlineStr">
        <is>
          <t xml:space="preserve">Motor 1 Caja</t>
        </is>
      </c>
      <c r="C20" s="2">
        <v>306</v>
      </c>
      <c r="D20" t="inlineStr">
        <is>
          <t xml:space="preserve">Caja 1 · spW83P1093J</t>
        </is>
      </c>
      <c r="E20" t="inlineStr">
        <is>
          <t xml:space="preserve">Bosch BP2674 pastillas freno trasero VW Golf Polo</t>
        </is>
      </c>
      <c r="F20" t="inlineStr">
        <is>
          <t xml:space="preserve">B00WOM3XOM</t>
        </is>
      </c>
      <c r="G20" t="str" s="4">
        <f>HYPERLINK("https://www.amazon.es/dp/B00WOM3XOM","Ver en Amazon")</f>
        <v>Ver en Amazon</v>
      </c>
      <c r="H20" s="2">
        <v>27.42</v>
      </c>
      <c r="I20" s="2">
        <v>5.33</v>
      </c>
    </row>
    <row r="21">
      <c r="A21" t="inlineStr">
        <is>
          <t xml:space="preserve">spW83P1093J</t>
        </is>
      </c>
      <c r="B21" t="inlineStr">
        <is>
          <t xml:space="preserve">Motor 1 Caja</t>
        </is>
      </c>
      <c r="C21" s="2">
        <v>306</v>
      </c>
      <c r="D21" t="inlineStr">
        <is>
          <t xml:space="preserve">Caja 1 · spW83P1093J</t>
        </is>
      </c>
      <c r="E21" t="inlineStr">
        <is>
          <t xml:space="preserve">NativoDex faja lumbar soporte transpirable</t>
        </is>
      </c>
      <c r="F21" t="inlineStr">
        <is>
          <t xml:space="preserve">B0DD7KNGZ6</t>
        </is>
      </c>
      <c r="G21" t="str" s="4">
        <f>HYPERLINK("https://www.amazon.es/dp/B0DD7KNGZ6","Ver en Amazon")</f>
        <v>Ver en Amazon</v>
      </c>
      <c r="H21" s="2">
        <v>22.99</v>
      </c>
      <c r="I21" s="2">
        <v>4.47</v>
      </c>
    </row>
    <row r="22">
      <c r="A22" t="inlineStr">
        <is>
          <t xml:space="preserve">spW83P1093J</t>
        </is>
      </c>
      <c r="B22" t="inlineStr">
        <is>
          <t xml:space="preserve">Motor 1 Caja</t>
        </is>
      </c>
      <c r="C22" s="2">
        <v>306</v>
      </c>
      <c r="D22" t="inlineStr">
        <is>
          <t xml:space="preserve">Caja 1 · spW83P1093J</t>
        </is>
      </c>
      <c r="E22" t="inlineStr">
        <is>
          <t xml:space="preserve">Alcatel XL685 teléfono inalámbrico teclas grandes</t>
        </is>
      </c>
      <c r="F22" t="inlineStr">
        <is>
          <t xml:space="preserve">B0DV8XKN1S</t>
        </is>
      </c>
      <c r="G22" t="str" s="4">
        <f>HYPERLINK("https://www.amazon.es/dp/B0DV8XKN1S","Ver en Amazon")</f>
        <v>Ver en Amazon</v>
      </c>
      <c r="H22" s="2">
        <v>22.99</v>
      </c>
      <c r="I22" s="2">
        <v>4.47</v>
      </c>
    </row>
    <row r="23">
      <c r="A23" t="inlineStr">
        <is>
          <t xml:space="preserve">spW83P1093J</t>
        </is>
      </c>
      <c r="B23" t="inlineStr">
        <is>
          <t xml:space="preserve">Motor 1 Caja</t>
        </is>
      </c>
      <c r="C23" s="2">
        <v>306</v>
      </c>
      <c r="D23" t="inlineStr">
        <is>
          <t xml:space="preserve">Caja 1 · spW83P1093J</t>
        </is>
      </c>
      <c r="E23" t="inlineStr">
        <is>
          <t xml:space="preserve">Juego 2 vástagos roscados T8 350mm acero</t>
        </is>
      </c>
      <c r="F23" t="inlineStr">
        <is>
          <t xml:space="preserve">B099WHVS8T</t>
        </is>
      </c>
      <c r="G23" t="str" s="4">
        <f>HYPERLINK("https://www.amazon.es/dp/B099WHVS8T","Ver en Amazon")</f>
        <v>Ver en Amazon</v>
      </c>
      <c r="H23" s="2">
        <v>21.4</v>
      </c>
      <c r="I23" s="2">
        <v>4.15</v>
      </c>
    </row>
    <row r="24">
      <c r="A24" t="inlineStr">
        <is>
          <t xml:space="preserve">spW83P1093J</t>
        </is>
      </c>
      <c r="B24" t="inlineStr">
        <is>
          <t xml:space="preserve">Motor 1 Caja</t>
        </is>
      </c>
      <c r="C24" s="2">
        <v>306</v>
      </c>
      <c r="D24" t="inlineStr">
        <is>
          <t xml:space="preserve">Caja 1 · spW83P1093J</t>
        </is>
      </c>
      <c r="E24" t="inlineStr">
        <is>
          <t xml:space="preserve">Kit fuelles SKF VKJP 1311 para vehículo</t>
        </is>
      </c>
      <c r="F24" t="inlineStr">
        <is>
          <t xml:space="preserve">B019NC1KWC</t>
        </is>
      </c>
      <c r="G24" t="str" s="4">
        <f>HYPERLINK("https://www.amazon.es/dp/B019NC1KWC","Ver en Amazon")</f>
        <v>Ver en Amazon</v>
      </c>
      <c r="H24" s="2">
        <v>18.78</v>
      </c>
      <c r="I24" s="2">
        <v>3.64</v>
      </c>
    </row>
    <row r="25">
      <c r="A25" t="inlineStr">
        <is>
          <t xml:space="preserve">spW83P1093J</t>
        </is>
      </c>
      <c r="B25" t="inlineStr">
        <is>
          <t xml:space="preserve">Motor 1 Caja</t>
        </is>
      </c>
      <c r="C25" s="2">
        <v>306</v>
      </c>
      <c r="D25" t="inlineStr">
        <is>
          <t xml:space="preserve">Caja 1 · spW83P1093J</t>
        </is>
      </c>
      <c r="E25" t="inlineStr">
        <is>
          <t xml:space="preserve">SKF VKJP 1311 kit fuelles vehículo</t>
        </is>
      </c>
      <c r="F25" t="inlineStr">
        <is>
          <t xml:space="preserve">B019NC1KWC</t>
        </is>
      </c>
      <c r="G25" t="str" s="4">
        <f>HYPERLINK("https://www.amazon.es/dp/B019NC1KWC","Ver en Amazon")</f>
        <v>Ver en Amazon</v>
      </c>
      <c r="H25" s="2">
        <v>18.78</v>
      </c>
      <c r="I25" s="2">
        <v>3.64</v>
      </c>
    </row>
    <row r="26">
      <c r="A26" t="inlineStr">
        <is>
          <t xml:space="preserve">spW83P1093J</t>
        </is>
      </c>
      <c r="B26" t="inlineStr">
        <is>
          <t xml:space="preserve">Motor 1 Caja</t>
        </is>
      </c>
      <c r="C26" s="2">
        <v>306</v>
      </c>
      <c r="D26" t="inlineStr">
        <is>
          <t xml:space="preserve">Caja 1 · spW83P1093J</t>
        </is>
      </c>
      <c r="E26" t="inlineStr">
        <is>
          <t xml:space="preserve">PWR Car Parts funda asiento Torino gris negra</t>
        </is>
      </c>
      <c r="F26" t="inlineStr">
        <is>
          <t xml:space="preserve">B0DVZRFWPS</t>
        </is>
      </c>
      <c r="G26" t="str" s="4">
        <f>HYPERLINK("https://www.amazon.es/dp/B0DVZRFWPS","Ver en Amazon")</f>
        <v>Ver en Amazon</v>
      </c>
      <c r="H26" s="2">
        <v>18.24</v>
      </c>
      <c r="I26" s="2">
        <v>3.53</v>
      </c>
    </row>
    <row r="27">
      <c r="A27" t="inlineStr">
        <is>
          <t xml:space="preserve">spW83P1093J</t>
        </is>
      </c>
      <c r="B27" t="inlineStr">
        <is>
          <t xml:space="preserve">Motor 1 Caja</t>
        </is>
      </c>
      <c r="C27" s="2">
        <v>306</v>
      </c>
      <c r="D27" t="inlineStr">
        <is>
          <t xml:space="preserve">Caja 1 · spW83P1093J</t>
        </is>
      </c>
      <c r="E27" t="inlineStr">
        <is>
          <t xml:space="preserve">Valeo cierre depósito combustible recambio 247601</t>
        </is>
      </c>
      <c r="F27" t="inlineStr">
        <is>
          <t xml:space="preserve">B00D0CZXBQ</t>
        </is>
      </c>
      <c r="G27" t="str" s="4">
        <f>HYPERLINK("https://www.amazon.es/dp/B00D0CZXBQ","Ver en Amazon")</f>
        <v>Ver en Amazon</v>
      </c>
      <c r="H27" s="2">
        <v>17.62</v>
      </c>
      <c r="I27" s="2">
        <v>3.41</v>
      </c>
    </row>
    <row r="28">
      <c r="A28" t="inlineStr">
        <is>
          <t xml:space="preserve">spW83P1093J</t>
        </is>
      </c>
      <c r="B28" t="inlineStr">
        <is>
          <t xml:space="preserve">Motor 1 Caja</t>
        </is>
      </c>
      <c r="C28" s="2">
        <v>306</v>
      </c>
      <c r="D28" t="inlineStr">
        <is>
          <t xml:space="preserve">Caja 1 · spW83P1093J</t>
        </is>
      </c>
      <c r="E28" t="inlineStr">
        <is>
          <t xml:space="preserve">App SAS paño antiestático algodón 10 unidades</t>
        </is>
      </c>
      <c r="F28" t="inlineStr">
        <is>
          <t xml:space="preserve">B01LWWJB0B</t>
        </is>
      </c>
      <c r="G28" t="str" s="4">
        <f>HYPERLINK("https://www.amazon.es/dp/B01LWWJB0B","Ver en Amazon")</f>
        <v>Ver en Amazon</v>
      </c>
      <c r="H28" s="2">
        <v>16.99</v>
      </c>
      <c r="I28" s="2">
        <v>3.29</v>
      </c>
    </row>
    <row r="29">
      <c r="A29" t="inlineStr">
        <is>
          <t xml:space="preserve">spW83P1093J</t>
        </is>
      </c>
      <c r="B29" t="inlineStr">
        <is>
          <t xml:space="preserve">Motor 1 Caja</t>
        </is>
      </c>
      <c r="C29" s="2">
        <v>306</v>
      </c>
      <c r="D29" t="inlineStr">
        <is>
          <t xml:space="preserve">Caja 1 · spW83P1093J</t>
        </is>
      </c>
      <c r="E29" t="inlineStr">
        <is>
          <t xml:space="preserve">LELYFIT parasol parabrisas protección solar</t>
        </is>
      </c>
      <c r="F29" t="inlineStr">
        <is>
          <t xml:space="preserve">B0FB37N97C</t>
        </is>
      </c>
      <c r="G29" t="str" s="4">
        <f>HYPERLINK("https://www.amazon.es/dp/B0FB37N97C","Ver en Amazon")</f>
        <v>Ver en Amazon</v>
      </c>
      <c r="H29" s="2">
        <v>16.98</v>
      </c>
      <c r="I29" s="2">
        <v>3.29</v>
      </c>
    </row>
    <row r="30">
      <c r="A30" t="inlineStr">
        <is>
          <t xml:space="preserve">spW83P1093J</t>
        </is>
      </c>
      <c r="B30" t="inlineStr">
        <is>
          <t xml:space="preserve">Motor 1 Caja</t>
        </is>
      </c>
      <c r="C30" s="2">
        <v>306</v>
      </c>
      <c r="D30" t="inlineStr">
        <is>
          <t xml:space="preserve">Caja 1 · spW83P1093J</t>
        </is>
      </c>
      <c r="E30" t="inlineStr">
        <is>
          <t xml:space="preserve">MANN-FILTER CUK 3240 filtro aire cabina carbón</t>
        </is>
      </c>
      <c r="F30" t="inlineStr">
        <is>
          <t xml:space="preserve">B00252EFBQ</t>
        </is>
      </c>
      <c r="G30" t="str" s="4">
        <f>HYPERLINK("https://www.amazon.es/dp/B00252EFBQ","Ver en Amazon")</f>
        <v>Ver en Amazon</v>
      </c>
      <c r="H30" s="2">
        <v>15.46</v>
      </c>
      <c r="I30" s="2">
        <v>2.99</v>
      </c>
    </row>
    <row r="31">
      <c r="A31" t="inlineStr">
        <is>
          <t xml:space="preserve">spW83P1093J</t>
        </is>
      </c>
      <c r="B31" t="inlineStr">
        <is>
          <t xml:space="preserve">Motor 1 Caja</t>
        </is>
      </c>
      <c r="C31" s="2">
        <v>306</v>
      </c>
      <c r="D31" t="inlineStr">
        <is>
          <t xml:space="preserve">Caja 1 · spW83P1093J</t>
        </is>
      </c>
      <c r="E31" t="inlineStr">
        <is>
          <t xml:space="preserve">Millard Filters MF-5896 filtro combustible coche</t>
        </is>
      </c>
      <c r="F31" t="inlineStr">
        <is>
          <t xml:space="preserve">B07PJ1BNCR</t>
        </is>
      </c>
      <c r="G31" t="str" s="4">
        <f>HYPERLINK("https://www.amazon.es/dp/B07PJ1BNCR","Ver en Amazon")</f>
        <v>Ver en Amazon</v>
      </c>
      <c r="H31" s="2">
        <v>15.22</v>
      </c>
      <c r="I31" s="2">
        <v>2.95</v>
      </c>
    </row>
    <row r="32">
      <c r="A32" t="inlineStr">
        <is>
          <t xml:space="preserve">spW83P1093J</t>
        </is>
      </c>
      <c r="B32" t="inlineStr">
        <is>
          <t xml:space="preserve">Motor 1 Caja</t>
        </is>
      </c>
      <c r="C32" s="2">
        <v>306</v>
      </c>
      <c r="D32" t="inlineStr">
        <is>
          <t xml:space="preserve">Caja 1 · spW83P1093J</t>
        </is>
      </c>
      <c r="E32" t="inlineStr">
        <is>
          <t xml:space="preserve">AiQInu Otoscopio 1080P WiFi para iPhone Android</t>
        </is>
      </c>
      <c r="F32" t="inlineStr">
        <is>
          <t xml:space="preserve">B0D8Q1PPS9</t>
        </is>
      </c>
      <c r="G32" t="str" s="4">
        <f>HYPERLINK("https://www.amazon.es/dp/B0D8Q1PPS9","Ver en Amazon")</f>
        <v>Ver en Amazon</v>
      </c>
      <c r="H32" s="2">
        <v>15.18</v>
      </c>
      <c r="I32" s="2">
        <v>2.94</v>
      </c>
    </row>
    <row r="33">
      <c r="A33" t="inlineStr">
        <is>
          <t xml:space="preserve">spW83P1093J</t>
        </is>
      </c>
      <c r="B33" t="inlineStr">
        <is>
          <t xml:space="preserve">Motor 1 Caja</t>
        </is>
      </c>
      <c r="C33" s="2">
        <v>306</v>
      </c>
      <c r="D33" t="inlineStr">
        <is>
          <t xml:space="preserve">Caja 1 · spW83P1093J</t>
        </is>
      </c>
      <c r="E33" t="inlineStr">
        <is>
          <t xml:space="preserve">BassMotor Fortify Board 500ml limpiador interior</t>
        </is>
      </c>
      <c r="F33" t="inlineStr">
        <is>
          <t xml:space="preserve">B08VKJWTM2</t>
        </is>
      </c>
      <c r="G33" t="str" s="4">
        <f>HYPERLINK("https://www.amazon.es/dp/B08VKJWTM2","Ver en Amazon")</f>
        <v>Ver en Amazon</v>
      </c>
      <c r="H33" s="2">
        <v>14.99</v>
      </c>
      <c r="I33" s="2">
        <v>2.9</v>
      </c>
    </row>
    <row r="34">
      <c r="A34" t="inlineStr">
        <is>
          <t xml:space="preserve">spW83P1093J</t>
        </is>
      </c>
      <c r="B34" t="inlineStr">
        <is>
          <t xml:space="preserve">Motor 1 Caja</t>
        </is>
      </c>
      <c r="C34" s="2">
        <v>306</v>
      </c>
      <c r="D34" t="inlineStr">
        <is>
          <t xml:space="preserve">Caja 1 · spW83P1093J</t>
        </is>
      </c>
      <c r="E34" t="inlineStr">
        <is>
          <t xml:space="preserve">Tataway cortinas coche Mickey Mouse 44x35</t>
        </is>
      </c>
      <c r="F34" t="inlineStr">
        <is>
          <t xml:space="preserve">B093WZ9P6B</t>
        </is>
      </c>
      <c r="G34" t="str" s="4">
        <f>HYPERLINK("https://www.amazon.es/dp/B093WZ9P6B","Ver en Amazon")</f>
        <v>Ver en Amazon</v>
      </c>
      <c r="H34" s="2">
        <v>13.89</v>
      </c>
      <c r="I34" s="2">
        <v>2.69</v>
      </c>
    </row>
    <row r="35">
      <c r="A35" t="inlineStr">
        <is>
          <t xml:space="preserve">spW83P1093J</t>
        </is>
      </c>
      <c r="B35" t="inlineStr">
        <is>
          <t xml:space="preserve">Motor 1 Caja</t>
        </is>
      </c>
      <c r="C35" s="2">
        <v>306</v>
      </c>
      <c r="D35" t="inlineStr">
        <is>
          <t xml:space="preserve">Caja 1 · spW83P1093J</t>
        </is>
      </c>
      <c r="E35" t="inlineStr">
        <is>
          <t xml:space="preserve">MANN-FILTER CUK 2939 filtro cabina carbón activo</t>
        </is>
      </c>
      <c r="F35" t="inlineStr">
        <is>
          <t xml:space="preserve">B001DRNNKI</t>
        </is>
      </c>
      <c r="G35" t="str" s="4">
        <f>HYPERLINK("https://www.amazon.es/dp/B001DRNNKI","Ver en Amazon")</f>
        <v>Ver en Amazon</v>
      </c>
      <c r="H35" s="2">
        <v>13.84</v>
      </c>
      <c r="I35" s="2">
        <v>2.68</v>
      </c>
    </row>
    <row r="36">
      <c r="A36" t="inlineStr">
        <is>
          <t xml:space="preserve">spW83P1093J</t>
        </is>
      </c>
      <c r="B36" t="inlineStr">
        <is>
          <t xml:space="preserve">Motor 1 Caja</t>
        </is>
      </c>
      <c r="C36" s="2">
        <v>306</v>
      </c>
      <c r="D36" t="inlineStr">
        <is>
          <t xml:space="preserve">Caja 1 · spW83P1093J</t>
        </is>
      </c>
      <c r="E36" t="inlineStr">
        <is>
          <t xml:space="preserve">Valeo Essential 715636 filtro aire habitáculo</t>
        </is>
      </c>
      <c r="F36" t="inlineStr">
        <is>
          <t xml:space="preserve">B00D0CMILY</t>
        </is>
      </c>
      <c r="G36" t="str" s="4">
        <f>HYPERLINK("https://www.amazon.es/dp/B00D0CMILY","Ver en Amazon")</f>
        <v>Ver en Amazon</v>
      </c>
      <c r="H36" s="2">
        <v>13.48</v>
      </c>
      <c r="I36" s="2">
        <v>2.61</v>
      </c>
    </row>
    <row r="37">
      <c r="A37" t="inlineStr">
        <is>
          <t xml:space="preserve">spW83P1093J</t>
        </is>
      </c>
      <c r="B37" t="inlineStr">
        <is>
          <t xml:space="preserve">Motor 1 Caja</t>
        </is>
      </c>
      <c r="C37" s="2">
        <v>306</v>
      </c>
      <c r="D37" t="inlineStr">
        <is>
          <t xml:space="preserve">Caja 1 · spW83P1093J</t>
        </is>
      </c>
      <c r="E37" t="inlineStr">
        <is>
          <t xml:space="preserve">Febi bilstein filtro de aire 108302</t>
        </is>
      </c>
      <c r="F37" t="inlineStr">
        <is>
          <t xml:space="preserve">B08FX6HNX1</t>
        </is>
      </c>
      <c r="G37" t="str" s="4">
        <f>HYPERLINK("https://www.amazon.es/dp/B08FX6HNX1","Ver en Amazon")</f>
        <v>Ver en Amazon</v>
      </c>
      <c r="H37" s="2">
        <v>12.89</v>
      </c>
      <c r="I37" s="2">
        <v>2.5</v>
      </c>
    </row>
    <row r="38">
      <c r="A38" t="inlineStr">
        <is>
          <t xml:space="preserve">spW83P1093J</t>
        </is>
      </c>
      <c r="B38" t="inlineStr">
        <is>
          <t xml:space="preserve">Motor 1 Caja</t>
        </is>
      </c>
      <c r="C38" s="2">
        <v>306</v>
      </c>
      <c r="D38" t="inlineStr">
        <is>
          <t xml:space="preserve">Caja 1 · spW83P1093J</t>
        </is>
      </c>
      <c r="E38" t="inlineStr">
        <is>
          <t xml:space="preserve">SHAD fijación Click System bolsas tanque</t>
        </is>
      </c>
      <c r="F38" t="inlineStr">
        <is>
          <t xml:space="preserve">B0C4YGQBR7</t>
        </is>
      </c>
      <c r="G38" t="str" s="4">
        <f>HYPERLINK("https://www.amazon.es/dp/B0C4YGQBR7","Ver en Amazon")</f>
        <v>Ver en Amazon</v>
      </c>
      <c r="H38" s="2">
        <v>12.08</v>
      </c>
      <c r="I38" s="2">
        <v>2.34</v>
      </c>
    </row>
    <row r="39">
      <c r="A39" t="inlineStr">
        <is>
          <t xml:space="preserve">spW83P1093J</t>
        </is>
      </c>
      <c r="B39" t="inlineStr">
        <is>
          <t xml:space="preserve">Motor 1 Caja</t>
        </is>
      </c>
      <c r="C39" s="2">
        <v>306</v>
      </c>
      <c r="D39" t="inlineStr">
        <is>
          <t xml:space="preserve">Caja 1 · spW83P1093J</t>
        </is>
      </c>
      <c r="E39" t="inlineStr">
        <is>
          <t xml:space="preserve">Pattex Powerknete Repair Express pasta epoxi</t>
        </is>
      </c>
      <c r="F39" t="inlineStr">
        <is>
          <t xml:space="preserve">B004T2M0YO</t>
        </is>
      </c>
      <c r="G39" t="str" s="4">
        <f>HYPERLINK("https://www.amazon.es/dp/B004T2M0YO","Ver en Amazon")</f>
        <v>Ver en Amazon</v>
      </c>
      <c r="H39" s="2">
        <v>11.7</v>
      </c>
      <c r="I39" s="2">
        <v>2.27</v>
      </c>
    </row>
    <row r="40">
      <c r="A40" t="inlineStr">
        <is>
          <t xml:space="preserve">spW83P1093J</t>
        </is>
      </c>
      <c r="B40" t="inlineStr">
        <is>
          <t xml:space="preserve">Motor 1 Caja</t>
        </is>
      </c>
      <c r="C40" s="2">
        <v>306</v>
      </c>
      <c r="D40" t="inlineStr">
        <is>
          <t xml:space="preserve">Caja 1 · spW83P1093J</t>
        </is>
      </c>
      <c r="E40" t="inlineStr">
        <is>
          <t xml:space="preserve">Fischer Solución Total Terracota silicona 290ml</t>
        </is>
      </c>
      <c r="F40" t="inlineStr">
        <is>
          <t xml:space="preserve">B0CJFQJPY5</t>
        </is>
      </c>
      <c r="G40" t="str" s="4">
        <f>HYPERLINK("https://www.amazon.es/dp/B0CJFQJPY5","Ver en Amazon")</f>
        <v>Ver en Amazon</v>
      </c>
      <c r="H40" s="2">
        <v>11</v>
      </c>
      <c r="I40" s="2">
        <v>2.13</v>
      </c>
    </row>
    <row r="41">
      <c r="A41" t="inlineStr">
        <is>
          <t xml:space="preserve">spW83P1093J</t>
        </is>
      </c>
      <c r="B41" t="inlineStr">
        <is>
          <t xml:space="preserve">Motor 1 Caja</t>
        </is>
      </c>
      <c r="C41" s="2">
        <v>306</v>
      </c>
      <c r="D41" t="inlineStr">
        <is>
          <t xml:space="preserve">Caja 1 · spW83P1093J</t>
        </is>
      </c>
      <c r="E41" t="inlineStr">
        <is>
          <t xml:space="preserve">UFI Filters 54.114.00 filtro habitáculo carbón</t>
        </is>
      </c>
      <c r="F41" t="inlineStr">
        <is>
          <t xml:space="preserve">B00AYHITW0</t>
        </is>
      </c>
      <c r="G41" t="str" s="4">
        <f>HYPERLINK("https://www.amazon.es/dp/B00AYHITW0","Ver en Amazon")</f>
        <v>Ver en Amazon</v>
      </c>
      <c r="H41" s="2">
        <v>10.96</v>
      </c>
      <c r="I41" s="2">
        <v>2.12</v>
      </c>
    </row>
    <row r="42">
      <c r="A42" t="inlineStr">
        <is>
          <t xml:space="preserve">spW83P1093J</t>
        </is>
      </c>
      <c r="B42" t="inlineStr">
        <is>
          <t xml:space="preserve">Motor 1 Caja</t>
        </is>
      </c>
      <c r="C42" s="2">
        <v>306</v>
      </c>
      <c r="D42" t="inlineStr">
        <is>
          <t xml:space="preserve">Caja 1 · spW83P1093J</t>
        </is>
      </c>
      <c r="E42" t="inlineStr">
        <is>
          <t xml:space="preserve">Taros Trade 57-0328-R-46916 Cristal retrovisor</t>
        </is>
      </c>
      <c r="F42" t="inlineStr">
        <is>
          <t xml:space="preserve">B00HQFUJ6W</t>
        </is>
      </c>
      <c r="G42" t="str" s="4">
        <f>HYPERLINK("https://www.amazon.es/dp/B00HQFUJ6W","Ver en Amazon")</f>
        <v>Ver en Amazon</v>
      </c>
      <c r="H42" s="2">
        <v>10.47</v>
      </c>
      <c r="I42" s="2">
        <v>2.03</v>
      </c>
    </row>
    <row r="43">
      <c r="A43" t="inlineStr">
        <is>
          <t xml:space="preserve">spW83P1093J</t>
        </is>
      </c>
      <c r="B43" t="inlineStr">
        <is>
          <t xml:space="preserve">Motor 1 Caja</t>
        </is>
      </c>
      <c r="C43" s="2">
        <v>306</v>
      </c>
      <c r="D43" t="inlineStr">
        <is>
          <t xml:space="preserve">Caja 1 · spW83P1093J</t>
        </is>
      </c>
      <c r="E43" t="inlineStr">
        <is>
          <t xml:space="preserve">Bosch filtro aire 1457433526 recambio vehículo</t>
        </is>
      </c>
      <c r="F43" t="inlineStr">
        <is>
          <t xml:space="preserve">B007OOYX6W</t>
        </is>
      </c>
      <c r="G43" t="str" s="4">
        <f>HYPERLINK("https://www.amazon.es/dp/B007OOYX6W","Ver en Amazon")</f>
        <v>Ver en Amazon</v>
      </c>
      <c r="H43" s="2">
        <v>10.02</v>
      </c>
      <c r="I43" s="2">
        <v>1.94</v>
      </c>
    </row>
    <row r="44">
      <c r="A44" t="inlineStr">
        <is>
          <t xml:space="preserve">spW83P1093J</t>
        </is>
      </c>
      <c r="B44" t="inlineStr">
        <is>
          <t xml:space="preserve">Motor 1 Caja</t>
        </is>
      </c>
      <c r="C44" s="2">
        <v>306</v>
      </c>
      <c r="D44" t="inlineStr">
        <is>
          <t xml:space="preserve">Caja 1 · spW83P1093J</t>
        </is>
      </c>
      <c r="E44" t="inlineStr">
        <is>
          <t xml:space="preserve">MANN-FILTER HU 7008 z filtro aceite 63x100mm</t>
        </is>
      </c>
      <c r="F44" t="inlineStr">
        <is>
          <t xml:space="preserve">B00DQEAYZS</t>
        </is>
      </c>
      <c r="G44" t="str" s="4">
        <f>HYPERLINK("https://www.amazon.es/dp/B00DQEAYZS","Ver en Amazon")</f>
        <v>Ver en Amazon</v>
      </c>
      <c r="H44" s="2">
        <v>9.05</v>
      </c>
      <c r="I44" s="2">
        <v>1.75</v>
      </c>
    </row>
    <row r="45">
      <c r="A45" t="inlineStr">
        <is>
          <t xml:space="preserve">spW83P1093J</t>
        </is>
      </c>
      <c r="B45" t="inlineStr">
        <is>
          <t xml:space="preserve">Motor 1 Caja</t>
        </is>
      </c>
      <c r="C45" s="2">
        <v>306</v>
      </c>
      <c r="D45" t="inlineStr">
        <is>
          <t xml:space="preserve">Caja 1 · spW83P1093J</t>
        </is>
      </c>
      <c r="E45" t="inlineStr">
        <is>
          <t xml:space="preserve">ZOCONE 20 piezas protector dedos gel silicona</t>
        </is>
      </c>
      <c r="F45" t="inlineStr">
        <is>
          <t xml:space="preserve">B0CQQ2C2R1</t>
        </is>
      </c>
      <c r="G45" t="str" s="4">
        <f>HYPERLINK("https://www.amazon.es/dp/B0CQQ2C2R1","Ver en Amazon")</f>
        <v>Ver en Amazon</v>
      </c>
      <c r="H45" s="2">
        <v>7.99</v>
      </c>
      <c r="I45" s="2">
        <v>1.55</v>
      </c>
    </row>
    <row r="46">
      <c r="A46" t="inlineStr">
        <is>
          <t xml:space="preserve">spW83P1093J</t>
        </is>
      </c>
      <c r="B46" t="inlineStr">
        <is>
          <t xml:space="preserve">Motor 1 Caja</t>
        </is>
      </c>
      <c r="C46" s="2">
        <v>306</v>
      </c>
      <c r="D46" t="inlineStr">
        <is>
          <t xml:space="preserve">Caja 1 · spW83P1093J</t>
        </is>
      </c>
      <c r="E46" t="inlineStr">
        <is>
          <t xml:space="preserve">ZOCONE 20 dediles gel silicona protección dedos</t>
        </is>
      </c>
      <c r="F46" t="inlineStr">
        <is>
          <t xml:space="preserve">B0CQQ2C2R1</t>
        </is>
      </c>
      <c r="G46" t="str" s="4">
        <f>HYPERLINK("https://www.amazon.es/dp/B0CQQ2C2R1","Ver en Amazon")</f>
        <v>Ver en Amazon</v>
      </c>
      <c r="H46" s="2">
        <v>7.99</v>
      </c>
      <c r="I46" s="2">
        <v>1.55</v>
      </c>
    </row>
    <row r="47">
      <c r="A47" t="inlineStr">
        <is>
          <t xml:space="preserve">spW83P1093J</t>
        </is>
      </c>
      <c r="B47" t="inlineStr">
        <is>
          <t xml:space="preserve">Motor 1 Caja</t>
        </is>
      </c>
      <c r="C47" s="2">
        <v>306</v>
      </c>
      <c r="D47" t="inlineStr">
        <is>
          <t xml:space="preserve">Caja 1 · spW83P1093J</t>
        </is>
      </c>
      <c r="E47" t="inlineStr">
        <is>
          <t xml:space="preserve">Goodyear 77414 paño microfibra vidrios 40x40</t>
        </is>
      </c>
      <c r="F47" t="inlineStr">
        <is>
          <t xml:space="preserve">B00FVVDJ8S</t>
        </is>
      </c>
      <c r="G47" t="str" s="4">
        <f>HYPERLINK("https://www.amazon.es/dp/B00FVVDJ8S","Ver en Amazon")</f>
        <v>Ver en Amazon</v>
      </c>
      <c r="H47" s="2">
        <v>4.82</v>
      </c>
      <c r="I47" s="2">
        <v>0.93</v>
      </c>
    </row>
    <row r="48">
      <c r="A48" t="inlineStr">
        <is>
          <t xml:space="preserve">spW83P1093J</t>
        </is>
      </c>
      <c r="B48" t="inlineStr">
        <is>
          <t xml:space="preserve">Motor 1 Caja</t>
        </is>
      </c>
      <c r="C48" s="2">
        <v>306</v>
      </c>
      <c r="D48" t="inlineStr">
        <is>
          <t xml:space="preserve">Caja 1 · spW83P1093J</t>
        </is>
      </c>
      <c r="E48" t="inlineStr">
        <is>
          <t xml:space="preserve">García de Pou 100 cucharillas madera 11 cm</t>
        </is>
      </c>
      <c r="F48" t="inlineStr">
        <is>
          <t xml:space="preserve">B07Z3RDHZW</t>
        </is>
      </c>
      <c r="G48" t="str" s="4">
        <f>HYPERLINK("https://www.amazon.es/dp/B07Z3RDHZW","Ver en Amazon")</f>
        <v>Ver en Amazon</v>
      </c>
      <c r="H48" s="2">
        <v>3.3</v>
      </c>
      <c r="I48" s="2">
        <v>0.64</v>
      </c>
    </row>
  </sheetData>
  <autoFilter ref="A1:I48"/>
</worksheet>
</file>