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otes" sheetId="1" r:id="rId1"/>
    <sheet name="Artículos" sheetId="2" r:id="rId2"/>
  </sheets>
  <definedNames>
    <definedName name="_xlnm._FilterDatabase" localSheetId="0" hidden="1">'Lotes'!$A$1:$F$2</definedName>
    <definedName name="_xlnm._FilterDatabase" localSheetId="1" hidden="1">'Artículos'!$A$1:$I$42</definedName>
  </definedNames>
  <calcPr calcId="0" fullCalcOnLoad="1"/>
</workbook>
</file>

<file path=xl/styles.xml><?xml version="1.0" encoding="utf-8"?>
<styleSheet xmlns="http://schemas.openxmlformats.org/spreadsheetml/2006/main">
  <numFmts count="1">
    <numFmt numFmtId="164" formatCode="#,##0.00 &quot;€&quot;"/>
  </numFmts>
  <fonts count="3">
    <font>
      <sz val="11"/>
      <name val="Calibri"/>
    </font>
    <font>
      <b/>
      <sz val="11"/>
      <name val="Calibri"/>
    </font>
    <font>
      <u/>
      <sz val="11"/>
      <color rgb="FF10503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8F0D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/>
    <xf numFmtId="164" fontId="0" fillId="0" borderId="0" xfId="0" applyNumberFormat="1"/>
    <xf numFmtId="3" fontId="0" fillId="0" borderId="0" xfId="0" applyNumberFormat="1"/>
    <xf numFmtId="0" fontId="2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9" customWidth="1"/>
    <col min="2" max="2" width="44" customWidth="1"/>
    <col min="3" max="3" width="11" customWidth="1"/>
    <col min="4" max="4" width="18" customWidth="1"/>
    <col min="5" max="5" width="28" customWidth="1"/>
    <col min="6" max="6" width="34" customWidth="1"/>
  </cols>
  <sheetData>
    <row r="1">
      <c r="A1" t="inlineStr" s="1">
        <is>
          <t>Lote</t>
        </is>
      </c>
      <c r="B1" t="inlineStr" s="1">
        <is>
          <t>Título</t>
        </is>
      </c>
      <c r="C1" t="inlineStr" s="1">
        <is>
          <t>Artículos</t>
        </is>
      </c>
      <c r="D1" t="inlineStr" s="1">
        <is>
          <t>Valor Amazon (€)</t>
        </is>
      </c>
      <c r="E1" t="inlineStr" s="1">
        <is>
          <t>Precio del lote sin IVA (€)</t>
        </is>
      </c>
      <c r="F1" t="inlineStr" s="1">
        <is>
          <t>Enlace</t>
        </is>
      </c>
    </row>
    <row r="2">
      <c r="A2" t="inlineStr">
        <is>
          <t xml:space="preserve">spW83P1095t</t>
        </is>
      </c>
      <c r="B2" t="inlineStr">
        <is>
          <t xml:space="preserve">Motor 1 Caja</t>
        </is>
      </c>
      <c r="C2" s="3">
        <v>41</v>
      </c>
      <c r="D2" s="2">
        <v>1621.43</v>
      </c>
      <c r="E2" s="2">
        <v>311</v>
      </c>
      <c r="F2" t="str" s="4">
        <f>HYPERLINK("https://reusalia.es/lotes/spW83P1095t","https://reusalia.es/lotes/spW83P1095t")</f>
        <v>https://reusalia.es/lotes/spW83P1095t</v>
      </c>
    </row>
  </sheetData>
  <autoFilter ref="A1:F2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9" customWidth="1"/>
    <col min="2" max="2" width="34" customWidth="1"/>
    <col min="3" max="3" width="26" customWidth="1"/>
    <col min="4" max="4" width="24" customWidth="1"/>
    <col min="5" max="5" width="70" customWidth="1"/>
    <col min="6" max="6" width="13" customWidth="1"/>
    <col min="7" max="7" width="16" customWidth="1"/>
    <col min="8" max="8" width="16" customWidth="1"/>
    <col min="9" max="9" width="24" customWidth="1"/>
  </cols>
  <sheetData>
    <row r="1">
      <c r="A1" t="inlineStr" s="1">
        <is>
          <t>Lote</t>
        </is>
      </c>
      <c r="B1" t="inlineStr" s="1">
        <is>
          <t>Título</t>
        </is>
      </c>
      <c r="C1" t="inlineStr" s="1">
        <is>
          <t>Precio del lote sin IVA (€)</t>
        </is>
      </c>
      <c r="D1" t="inlineStr" s="1">
        <is>
          <t>Caja</t>
        </is>
      </c>
      <c r="E1" t="inlineStr" s="1">
        <is>
          <t>Producto</t>
        </is>
      </c>
      <c r="F1" t="inlineStr" s="1">
        <is>
          <t>ASIN</t>
        </is>
      </c>
      <c r="G1" t="inlineStr" s="1">
        <is>
          <t>Ver en Amazon</t>
        </is>
      </c>
      <c r="H1" t="inlineStr" s="1">
        <is>
          <t>PVP Amazon (€)</t>
        </is>
      </c>
      <c r="I1" t="inlineStr" s="1">
        <is>
          <t>Pagas sin IVA (€)</t>
        </is>
      </c>
    </row>
    <row r="2">
      <c r="A2" t="inlineStr">
        <is>
          <t xml:space="preserve">spW83P1095t</t>
        </is>
      </c>
      <c r="B2" t="inlineStr">
        <is>
          <t xml:space="preserve">Motor 1 Caja</t>
        </is>
      </c>
      <c r="C2" s="2">
        <v>311</v>
      </c>
      <c r="D2" t="inlineStr">
        <is>
          <t xml:space="preserve">Caja 1 · spW83P1095t</t>
        </is>
      </c>
      <c r="E2" t="inlineStr">
        <is>
          <t xml:space="preserve">Febi bilstein correa distribución 34166</t>
        </is>
      </c>
      <c r="F2" t="inlineStr">
        <is>
          <t xml:space="preserve">B006DHS38A</t>
        </is>
      </c>
      <c r="G2" t="str" s="4">
        <f>HYPERLINK("https://www.amazon.es/dp/B006DHS38A","Ver en Amazon")</f>
        <v>Ver en Amazon</v>
      </c>
      <c r="H2" s="2">
        <v>211.05</v>
      </c>
      <c r="I2" s="2">
        <v>40.49</v>
      </c>
    </row>
    <row r="3">
      <c r="A3" t="inlineStr">
        <is>
          <t xml:space="preserve">spW83P1095t</t>
        </is>
      </c>
      <c r="B3" t="inlineStr">
        <is>
          <t xml:space="preserve">Motor 1 Caja</t>
        </is>
      </c>
      <c r="C3" s="2">
        <v>311</v>
      </c>
      <c r="D3" t="inlineStr">
        <is>
          <t xml:space="preserve">Caja 1 · spW83P1095t</t>
        </is>
      </c>
      <c r="E3" t="inlineStr">
        <is>
          <t xml:space="preserve">Sensor pedal HELLA 6PV 008 026-711 VW Touareg</t>
        </is>
      </c>
      <c r="F3" t="inlineStr">
        <is>
          <t xml:space="preserve">B071PDT6DC</t>
        </is>
      </c>
      <c r="G3" t="str" s="4">
        <f>HYPERLINK("https://www.amazon.es/dp/B071PDT6DC","Ver en Amazon")</f>
        <v>Ver en Amazon</v>
      </c>
      <c r="H3" s="2">
        <v>141.7</v>
      </c>
      <c r="I3" s="2">
        <v>27.18</v>
      </c>
    </row>
    <row r="4">
      <c r="A4" t="inlineStr">
        <is>
          <t xml:space="preserve">spW83P1095t</t>
        </is>
      </c>
      <c r="B4" t="inlineStr">
        <is>
          <t xml:space="preserve">Motor 1 Caja</t>
        </is>
      </c>
      <c r="C4" s="2">
        <v>311</v>
      </c>
      <c r="D4" t="inlineStr">
        <is>
          <t xml:space="preserve">Caja 1 · spW83P1095t</t>
        </is>
      </c>
      <c r="E4" t="inlineStr">
        <is>
          <t xml:space="preserve">NOCO Boost GB40 1000A batería 12V linterna</t>
        </is>
      </c>
      <c r="F4" t="inlineStr">
        <is>
          <t xml:space="preserve">B015TKUPIC</t>
        </is>
      </c>
      <c r="G4" t="str" s="4">
        <f>HYPERLINK("https://www.amazon.es/dp/B015TKUPIC","Ver en Amazon")</f>
        <v>Ver en Amazon</v>
      </c>
      <c r="H4" s="2">
        <v>100.62</v>
      </c>
      <c r="I4" s="2">
        <v>19.3</v>
      </c>
    </row>
    <row r="5">
      <c r="A5" t="inlineStr">
        <is>
          <t xml:space="preserve">spW83P1095t</t>
        </is>
      </c>
      <c r="B5" t="inlineStr">
        <is>
          <t xml:space="preserve">Motor 1 Caja</t>
        </is>
      </c>
      <c r="C5" s="2">
        <v>311</v>
      </c>
      <c r="D5" t="inlineStr">
        <is>
          <t xml:space="preserve">Caja 1 · spW83P1095t</t>
        </is>
      </c>
      <c r="E5" t="inlineStr">
        <is>
          <t xml:space="preserve">Febi Bilstein 103649 cilindro embrague plástico</t>
        </is>
      </c>
      <c r="F5" t="inlineStr">
        <is>
          <t xml:space="preserve">B07GT67WMM</t>
        </is>
      </c>
      <c r="G5" t="str" s="4">
        <f>HYPERLINK("https://www.amazon.es/dp/B07GT67WMM","Ver en Amazon")</f>
        <v>Ver en Amazon</v>
      </c>
      <c r="H5" s="2">
        <v>91.3</v>
      </c>
      <c r="I5" s="2">
        <v>17.52</v>
      </c>
    </row>
    <row r="6">
      <c r="A6" t="inlineStr">
        <is>
          <t xml:space="preserve">spW83P1095t</t>
        </is>
      </c>
      <c r="B6" t="inlineStr">
        <is>
          <t xml:space="preserve">Motor 1 Caja</t>
        </is>
      </c>
      <c r="C6" s="2">
        <v>311</v>
      </c>
      <c r="D6" t="inlineStr">
        <is>
          <t xml:space="preserve">Caja 1 · spW83P1095t</t>
        </is>
      </c>
      <c r="E6" t="inlineStr">
        <is>
          <t xml:space="preserve">HELLA 8ET 009 142-741 medidor masa aire 5 polos</t>
        </is>
      </c>
      <c r="F6" t="inlineStr">
        <is>
          <t xml:space="preserve">B00BOWCS3U</t>
        </is>
      </c>
      <c r="G6" t="str" s="4">
        <f>HYPERLINK("https://www.amazon.es/dp/B00BOWCS3U","Ver en Amazon")</f>
        <v>Ver en Amazon</v>
      </c>
      <c r="H6" s="2">
        <v>81.74</v>
      </c>
      <c r="I6" s="2">
        <v>15.68</v>
      </c>
    </row>
    <row r="7">
      <c r="A7" t="inlineStr">
        <is>
          <t xml:space="preserve">spW83P1095t</t>
        </is>
      </c>
      <c r="B7" t="inlineStr">
        <is>
          <t xml:space="preserve">Motor 1 Caja</t>
        </is>
      </c>
      <c r="C7" s="2">
        <v>311</v>
      </c>
      <c r="D7" t="inlineStr">
        <is>
          <t xml:space="preserve">Caja 1 · spW83P1095t</t>
        </is>
      </c>
      <c r="E7" t="inlineStr">
        <is>
          <t xml:space="preserve">HELLA 8EA 011 610-411 motor arranque 12V 1.1kW</t>
        </is>
      </c>
      <c r="F7" t="inlineStr">
        <is>
          <t xml:space="preserve">B014PD9LWU</t>
        </is>
      </c>
      <c r="G7" t="str" s="4">
        <f>HYPERLINK("https://www.amazon.es/dp/B014PD9LWU","Ver en Amazon")</f>
        <v>Ver en Amazon</v>
      </c>
      <c r="H7" s="2">
        <v>68.86</v>
      </c>
      <c r="I7" s="2">
        <v>13.21</v>
      </c>
    </row>
    <row r="8">
      <c r="A8" t="inlineStr">
        <is>
          <t xml:space="preserve">spW83P1095t</t>
        </is>
      </c>
      <c r="B8" t="inlineStr">
        <is>
          <t xml:space="preserve">Motor 1 Caja</t>
        </is>
      </c>
      <c r="C8" s="2">
        <v>311</v>
      </c>
      <c r="D8" t="inlineStr">
        <is>
          <t xml:space="preserve">Caja 1 · spW83P1095t</t>
        </is>
      </c>
      <c r="E8" t="inlineStr">
        <is>
          <t xml:space="preserve">SKF VKPC 88635 bomba de agua reparación</t>
        </is>
      </c>
      <c r="F8" t="inlineStr">
        <is>
          <t xml:space="preserve">B00AJUTTYY</t>
        </is>
      </c>
      <c r="G8" t="str" s="4">
        <f>HYPERLINK("https://www.amazon.es/dp/B00AJUTTYY","Ver en Amazon")</f>
        <v>Ver en Amazon</v>
      </c>
      <c r="H8" s="2">
        <v>66.78</v>
      </c>
      <c r="I8" s="2">
        <v>12.81</v>
      </c>
    </row>
    <row r="9">
      <c r="A9" t="inlineStr">
        <is>
          <t xml:space="preserve">spW83P1095t</t>
        </is>
      </c>
      <c r="B9" t="inlineStr">
        <is>
          <t xml:space="preserve">Motor 1 Caja</t>
        </is>
      </c>
      <c r="C9" s="2">
        <v>311</v>
      </c>
      <c r="D9" t="inlineStr">
        <is>
          <t xml:space="preserve">Caja 1 · spW83P1095t</t>
        </is>
      </c>
      <c r="E9" t="inlineStr">
        <is>
          <t xml:space="preserve">MEYLE 3142230000 depósito anticongelante</t>
        </is>
      </c>
      <c r="F9" t="inlineStr">
        <is>
          <t xml:space="preserve">B006X3I4EM</t>
        </is>
      </c>
      <c r="G9" t="str" s="4">
        <f>HYPERLINK("https://www.amazon.es/dp/B006X3I4EM","Ver en Amazon")</f>
        <v>Ver en Amazon</v>
      </c>
      <c r="H9" s="2">
        <v>58.24</v>
      </c>
      <c r="I9" s="2">
        <v>11.18</v>
      </c>
    </row>
    <row r="10">
      <c r="A10" t="inlineStr">
        <is>
          <t xml:space="preserve">spW83P1095t</t>
        </is>
      </c>
      <c r="B10" t="inlineStr">
        <is>
          <t xml:space="preserve">Motor 1 Caja</t>
        </is>
      </c>
      <c r="C10" s="2">
        <v>311</v>
      </c>
      <c r="D10" t="inlineStr">
        <is>
          <t xml:space="preserve">Caja 1 · spW83P1095t</t>
        </is>
      </c>
      <c r="E10" t="inlineStr">
        <is>
          <t xml:space="preserve">Valeo 197152 disco freno ventilado eje delantero</t>
        </is>
      </c>
      <c r="F10" t="inlineStr">
        <is>
          <t xml:space="preserve">B00CVZDVEO</t>
        </is>
      </c>
      <c r="G10" t="str" s="4">
        <f>HYPERLINK("https://www.amazon.es/dp/B00CVZDVEO","Ver en Amazon")</f>
        <v>Ver en Amazon</v>
      </c>
      <c r="H10" s="2">
        <v>52.34</v>
      </c>
      <c r="I10" s="2">
        <v>10.04</v>
      </c>
    </row>
    <row r="11">
      <c r="A11" t="inlineStr">
        <is>
          <t xml:space="preserve">spW83P1095t</t>
        </is>
      </c>
      <c r="B11" t="inlineStr">
        <is>
          <t xml:space="preserve">Motor 1 Caja</t>
        </is>
      </c>
      <c r="C11" s="2">
        <v>311</v>
      </c>
      <c r="D11" t="inlineStr">
        <is>
          <t xml:space="preserve">Caja 1 · spW83P1095t</t>
        </is>
      </c>
      <c r="E11" t="inlineStr">
        <is>
          <t xml:space="preserve">SKF VKBA 3660 kit rodamientos rueda</t>
        </is>
      </c>
      <c r="F11" t="inlineStr">
        <is>
          <t xml:space="preserve">B00AJU1064</t>
        </is>
      </c>
      <c r="G11" t="str" s="4">
        <f>HYPERLINK("https://www.amazon.es/dp/B00AJU1064","Ver en Amazon")</f>
        <v>Ver en Amazon</v>
      </c>
      <c r="H11" s="2">
        <v>50.41</v>
      </c>
      <c r="I11" s="2">
        <v>9.67</v>
      </c>
    </row>
    <row r="12">
      <c r="A12" t="inlineStr">
        <is>
          <t xml:space="preserve">spW83P1095t</t>
        </is>
      </c>
      <c r="B12" t="inlineStr">
        <is>
          <t xml:space="preserve">Motor 1 Caja</t>
        </is>
      </c>
      <c r="C12" s="2">
        <v>311</v>
      </c>
      <c r="D12" t="inlineStr">
        <is>
          <t xml:space="preserve">Caja 1 · spW83P1095t</t>
        </is>
      </c>
      <c r="E12" t="inlineStr">
        <is>
          <t xml:space="preserve">SKF VKBA 3567 kit rodamientos rueda completo</t>
        </is>
      </c>
      <c r="F12" t="inlineStr">
        <is>
          <t xml:space="preserve">B00B9B8E52</t>
        </is>
      </c>
      <c r="G12" t="str" s="4">
        <f>HYPERLINK("https://www.amazon.es/dp/B00B9B8E52","Ver en Amazon")</f>
        <v>Ver en Amazon</v>
      </c>
      <c r="H12" s="2">
        <v>49.45</v>
      </c>
      <c r="I12" s="2">
        <v>9.49</v>
      </c>
    </row>
    <row r="13">
      <c r="A13" t="inlineStr">
        <is>
          <t xml:space="preserve">spW83P1095t</t>
        </is>
      </c>
      <c r="B13" t="inlineStr">
        <is>
          <t xml:space="preserve">Motor 1 Caja</t>
        </is>
      </c>
      <c r="C13" s="2">
        <v>311</v>
      </c>
      <c r="D13" t="inlineStr">
        <is>
          <t xml:space="preserve">Caja 1 · spW83P1095t</t>
        </is>
      </c>
      <c r="E13" t="inlineStr">
        <is>
          <t xml:space="preserve">Scholl Evoflex calzado laboral médico 38</t>
        </is>
      </c>
      <c r="F13" t="inlineStr">
        <is>
          <t xml:space="preserve">B08VZPD4VX</t>
        </is>
      </c>
      <c r="G13" t="str" s="4">
        <f>HYPERLINK("https://www.amazon.es/dp/B08VZPD4VX","Ver en Amazon")</f>
        <v>Ver en Amazon</v>
      </c>
      <c r="H13" s="2">
        <v>49.4</v>
      </c>
      <c r="I13" s="2">
        <v>9.48</v>
      </c>
    </row>
    <row r="14">
      <c r="A14" t="inlineStr">
        <is>
          <t xml:space="preserve">spW83P1095t</t>
        </is>
      </c>
      <c r="B14" t="inlineStr">
        <is>
          <t xml:space="preserve">Motor 1 Caja</t>
        </is>
      </c>
      <c r="C14" s="2">
        <v>311</v>
      </c>
      <c r="D14" t="inlineStr">
        <is>
          <t xml:space="preserve">Caja 1 · spW83P1095t</t>
        </is>
      </c>
      <c r="E14" t="inlineStr">
        <is>
          <t xml:space="preserve">AutoStyle juego 4 tapacubos Classic 13"</t>
        </is>
      </c>
      <c r="F14" t="inlineStr">
        <is>
          <t xml:space="preserve">B072JMC7TQ</t>
        </is>
      </c>
      <c r="G14" t="str" s="4">
        <f>HYPERLINK("https://www.amazon.es/dp/B072JMC7TQ","Ver en Amazon")</f>
        <v>Ver en Amazon</v>
      </c>
      <c r="H14" s="2">
        <v>47.95</v>
      </c>
      <c r="I14" s="2">
        <v>9.2</v>
      </c>
    </row>
    <row r="15">
      <c r="A15" t="inlineStr">
        <is>
          <t xml:space="preserve">spW83P1095t</t>
        </is>
      </c>
      <c r="B15" t="inlineStr">
        <is>
          <t xml:space="preserve">Motor 1 Caja</t>
        </is>
      </c>
      <c r="C15" s="2">
        <v>311</v>
      </c>
      <c r="D15" t="inlineStr">
        <is>
          <t xml:space="preserve">Caja 1 · spW83P1095t</t>
        </is>
      </c>
      <c r="E15" t="inlineStr">
        <is>
          <t xml:space="preserve">Febi bilstein bloque motor recambio 31015</t>
        </is>
      </c>
      <c r="F15" t="inlineStr">
        <is>
          <t xml:space="preserve">B006DHYFAU</t>
        </is>
      </c>
      <c r="G15" t="str" s="4">
        <f>HYPERLINK("https://www.amazon.es/dp/B006DHYFAU","Ver en Amazon")</f>
        <v>Ver en Amazon</v>
      </c>
      <c r="H15" s="2">
        <v>44.38</v>
      </c>
      <c r="I15" s="2">
        <v>8.52</v>
      </c>
    </row>
    <row r="16">
      <c r="A16" t="inlineStr">
        <is>
          <t xml:space="preserve">spW83P1095t</t>
        </is>
      </c>
      <c r="B16" t="inlineStr">
        <is>
          <t xml:space="preserve">Motor 1 Caja</t>
        </is>
      </c>
      <c r="C16" s="2">
        <v>311</v>
      </c>
      <c r="D16" t="inlineStr">
        <is>
          <t xml:space="preserve">Caja 1 · spW83P1095t</t>
        </is>
      </c>
      <c r="E16" t="inlineStr">
        <is>
          <t xml:space="preserve">Philips Hue módulo interruptor pared blanco</t>
        </is>
      </c>
      <c r="F16" t="inlineStr">
        <is>
          <t xml:space="preserve">B09C63P5KQ</t>
        </is>
      </c>
      <c r="G16" t="str" s="4">
        <f>HYPERLINK("https://www.amazon.es/dp/B09C63P5KQ","Ver en Amazon")</f>
        <v>Ver en Amazon</v>
      </c>
      <c r="H16" s="2">
        <v>41.89</v>
      </c>
      <c r="I16" s="2">
        <v>8.04</v>
      </c>
    </row>
    <row r="17">
      <c r="A17" t="inlineStr">
        <is>
          <t xml:space="preserve">spW83P1095t</t>
        </is>
      </c>
      <c r="B17" t="inlineStr">
        <is>
          <t xml:space="preserve">Motor 1 Caja</t>
        </is>
      </c>
      <c r="C17" s="2">
        <v>311</v>
      </c>
      <c r="D17" t="inlineStr">
        <is>
          <t xml:space="preserve">Caja 1 · spW83P1095t</t>
        </is>
      </c>
      <c r="E17" t="inlineStr">
        <is>
          <t xml:space="preserve">WERKA PRO rueda maciza poliuretano 15'' 385x75</t>
        </is>
      </c>
      <c r="F17" t="inlineStr">
        <is>
          <t xml:space="preserve">B082FK3N9P</t>
        </is>
      </c>
      <c r="G17" t="str" s="4">
        <f>HYPERLINK("https://www.amazon.es/dp/B082FK3N9P","Ver en Amazon")</f>
        <v>Ver en Amazon</v>
      </c>
      <c r="H17" s="2">
        <v>41.47</v>
      </c>
      <c r="I17" s="2">
        <v>7.96</v>
      </c>
    </row>
    <row r="18">
      <c r="A18" t="inlineStr">
        <is>
          <t xml:space="preserve">spW83P1095t</t>
        </is>
      </c>
      <c r="B18" t="inlineStr">
        <is>
          <t xml:space="preserve">Motor 1 Caja</t>
        </is>
      </c>
      <c r="C18" s="2">
        <v>311</v>
      </c>
      <c r="D18" t="inlineStr">
        <is>
          <t xml:space="preserve">Caja 1 · spW83P1095t</t>
        </is>
      </c>
      <c r="E18" t="inlineStr">
        <is>
          <t xml:space="preserve">Sensor velocidad transmisión Honda CRV 07-12</t>
        </is>
      </c>
      <c r="F18" t="inlineStr">
        <is>
          <t xml:space="preserve">B073GRC6M9</t>
        </is>
      </c>
      <c r="G18" t="str" s="4">
        <f>HYPERLINK("https://www.amazon.es/dp/B073GRC6M9","Ver en Amazon")</f>
        <v>Ver en Amazon</v>
      </c>
      <c r="H18" s="2">
        <v>40.19</v>
      </c>
      <c r="I18" s="2">
        <v>7.71</v>
      </c>
    </row>
    <row r="19">
      <c r="A19" t="inlineStr">
        <is>
          <t xml:space="preserve">spW83P1095t</t>
        </is>
      </c>
      <c r="B19" t="inlineStr">
        <is>
          <t xml:space="preserve">Motor 1 Caja</t>
        </is>
      </c>
      <c r="C19" s="2">
        <v>311</v>
      </c>
      <c r="D19" t="inlineStr">
        <is>
          <t xml:space="preserve">Caja 1 · spW83P1095t</t>
        </is>
      </c>
      <c r="E19" t="inlineStr">
        <is>
          <t xml:space="preserve">Valeo Essential 302312 juego 4 pastillas freno</t>
        </is>
      </c>
      <c r="F19" t="inlineStr">
        <is>
          <t xml:space="preserve">B083HY2XPR</t>
        </is>
      </c>
      <c r="G19" t="str" s="4">
        <f>HYPERLINK("https://www.amazon.es/dp/B083HY2XPR","Ver en Amazon")</f>
        <v>Ver en Amazon</v>
      </c>
      <c r="H19" s="2">
        <v>35.36</v>
      </c>
      <c r="I19" s="2">
        <v>6.79</v>
      </c>
    </row>
    <row r="20">
      <c r="A20" t="inlineStr">
        <is>
          <t xml:space="preserve">spW83P1095t</t>
        </is>
      </c>
      <c r="B20" t="inlineStr">
        <is>
          <t xml:space="preserve">Motor 1 Caja</t>
        </is>
      </c>
      <c r="C20" s="2">
        <v>311</v>
      </c>
      <c r="D20" t="inlineStr">
        <is>
          <t xml:space="preserve">Caja 1 · spW83P1095t</t>
        </is>
      </c>
      <c r="E20" t="inlineStr">
        <is>
          <t xml:space="preserve">TRW GDB1698 Pastillas freno TRW Mercedes Vito W639</t>
        </is>
      </c>
      <c r="F20" t="inlineStr">
        <is>
          <t xml:space="preserve">B00DPIGBZM</t>
        </is>
      </c>
      <c r="G20" t="str" s="4">
        <f>HYPERLINK("https://www.amazon.es/dp/B00DPIGBZM","Ver en Amazon")</f>
        <v>Ver en Amazon</v>
      </c>
      <c r="H20" s="2">
        <v>33.71</v>
      </c>
      <c r="I20" s="2">
        <v>6.47</v>
      </c>
    </row>
    <row r="21">
      <c r="A21" t="inlineStr">
        <is>
          <t xml:space="preserve">spW83P1095t</t>
        </is>
      </c>
      <c r="B21" t="inlineStr">
        <is>
          <t xml:space="preserve">Motor 1 Caja</t>
        </is>
      </c>
      <c r="C21" s="2">
        <v>311</v>
      </c>
      <c r="D21" t="inlineStr">
        <is>
          <t xml:space="preserve">Caja 1 · spW83P1095t</t>
        </is>
      </c>
      <c r="E21" t="inlineStr">
        <is>
          <t xml:space="preserve">Furniture Clinic kit reparación cuero 12 colores</t>
        </is>
      </c>
      <c r="F21" t="inlineStr">
        <is>
          <t xml:space="preserve">B0733C9357</t>
        </is>
      </c>
      <c r="G21" t="str" s="4">
        <f>HYPERLINK("https://www.amazon.es/dp/B0733C9357","Ver en Amazon")</f>
        <v>Ver en Amazon</v>
      </c>
      <c r="H21" s="2">
        <v>32.99</v>
      </c>
      <c r="I21" s="2">
        <v>6.33</v>
      </c>
    </row>
    <row r="22">
      <c r="A22" t="inlineStr">
        <is>
          <t xml:space="preserve">spW83P1095t</t>
        </is>
      </c>
      <c r="B22" t="inlineStr">
        <is>
          <t xml:space="preserve">Motor 1 Caja</t>
        </is>
      </c>
      <c r="C22" s="2">
        <v>311</v>
      </c>
      <c r="D22" t="inlineStr">
        <is>
          <t xml:space="preserve">Caja 1 · spW83P1095t</t>
        </is>
      </c>
      <c r="E22" t="inlineStr">
        <is>
          <t xml:space="preserve">GOUNOD correa soporte rodilla tendinitis Osgood</t>
        </is>
      </c>
      <c r="F22" t="inlineStr">
        <is>
          <t xml:space="preserve">B0GR94MRP4</t>
        </is>
      </c>
      <c r="G22" t="str" s="4">
        <f>HYPERLINK("https://www.amazon.es/dp/B0GR94MRP4","Ver en Amazon")</f>
        <v>Ver en Amazon</v>
      </c>
      <c r="H22" s="2">
        <v>22.48</v>
      </c>
      <c r="I22" s="2">
        <v>4.32</v>
      </c>
    </row>
    <row r="23">
      <c r="A23" t="inlineStr">
        <is>
          <t xml:space="preserve">spW83P1095t</t>
        </is>
      </c>
      <c r="B23" t="inlineStr">
        <is>
          <t xml:space="preserve">Motor 1 Caja</t>
        </is>
      </c>
      <c r="C23" s="2">
        <v>311</v>
      </c>
      <c r="D23" t="inlineStr">
        <is>
          <t xml:space="preserve">Caja 1 · spW83P1095t</t>
        </is>
      </c>
      <c r="E23" t="inlineStr">
        <is>
          <t xml:space="preserve">REIS Foreco-t_bjs pantalones trabajo 46 negro gris</t>
        </is>
      </c>
      <c r="F23" t="inlineStr">
        <is>
          <t xml:space="preserve">B09VCDTW82</t>
        </is>
      </c>
      <c r="G23" t="str" s="4">
        <f>HYPERLINK("https://www.amazon.es/dp/B09VCDTW82","Ver en Amazon")</f>
        <v>Ver en Amazon</v>
      </c>
      <c r="H23" s="2">
        <v>22.2</v>
      </c>
      <c r="I23" s="2">
        <v>4.25</v>
      </c>
    </row>
    <row r="24">
      <c r="A24" t="inlineStr">
        <is>
          <t xml:space="preserve">spW83P1095t</t>
        </is>
      </c>
      <c r="B24" t="inlineStr">
        <is>
          <t xml:space="preserve">Motor 1 Caja</t>
        </is>
      </c>
      <c r="C24" s="2">
        <v>311</v>
      </c>
      <c r="D24" t="inlineStr">
        <is>
          <t xml:space="preserve">Caja 1 · spW83P1095t</t>
        </is>
      </c>
      <c r="E24" t="inlineStr">
        <is>
          <t xml:space="preserve">Frankberg cerradura portón trasero 4 polos</t>
        </is>
      </c>
      <c r="F24" t="inlineStr">
        <is>
          <t xml:space="preserve">B07GDLBQP5</t>
        </is>
      </c>
      <c r="G24" t="str" s="4">
        <f>HYPERLINK("https://www.amazon.es/dp/B07GDLBQP5","Ver en Amazon")</f>
        <v>Ver en Amazon</v>
      </c>
      <c r="H24" s="2">
        <v>18.99</v>
      </c>
      <c r="I24" s="2">
        <v>3.64</v>
      </c>
    </row>
    <row r="25">
      <c r="A25" t="inlineStr">
        <is>
          <t xml:space="preserve">spW83P1095t</t>
        </is>
      </c>
      <c r="B25" t="inlineStr">
        <is>
          <t xml:space="preserve">Motor 1 Caja</t>
        </is>
      </c>
      <c r="C25" s="2">
        <v>311</v>
      </c>
      <c r="D25" t="inlineStr">
        <is>
          <t xml:space="preserve">Caja 1 · spW83P1095t</t>
        </is>
      </c>
      <c r="E25" t="inlineStr">
        <is>
          <t xml:space="preserve">Febi bilstein 03861 interruptor giro 5 conexiones</t>
        </is>
      </c>
      <c r="F25" t="inlineStr">
        <is>
          <t xml:space="preserve">B006DHV4EA</t>
        </is>
      </c>
      <c r="G25" t="str" s="4">
        <f>HYPERLINK("https://www.amazon.es/dp/B006DHV4EA","Ver en Amazon")</f>
        <v>Ver en Amazon</v>
      </c>
      <c r="H25" s="2">
        <v>17.45</v>
      </c>
      <c r="I25" s="2">
        <v>3.34</v>
      </c>
    </row>
    <row r="26">
      <c r="A26" t="inlineStr">
        <is>
          <t xml:space="preserve">spW83P1095t</t>
        </is>
      </c>
      <c r="B26" t="inlineStr">
        <is>
          <t xml:space="preserve">Motor 1 Caja</t>
        </is>
      </c>
      <c r="C26" s="2">
        <v>311</v>
      </c>
      <c r="D26" t="inlineStr">
        <is>
          <t xml:space="preserve">Caja 1 · spW83P1095t</t>
        </is>
      </c>
      <c r="E26" t="inlineStr">
        <is>
          <t xml:space="preserve">Febi Bilstein 31397 filtro combustible MAN TGA</t>
        </is>
      </c>
      <c r="F26" t="inlineStr">
        <is>
          <t xml:space="preserve">B006DHX5TW</t>
        </is>
      </c>
      <c r="G26" t="str" s="4">
        <f>HYPERLINK("https://www.amazon.es/dp/B006DHX5TW","Ver en Amazon")</f>
        <v>Ver en Amazon</v>
      </c>
      <c r="H26" s="2">
        <v>16.76</v>
      </c>
      <c r="I26" s="2">
        <v>3.21</v>
      </c>
    </row>
    <row r="27">
      <c r="A27" t="inlineStr">
        <is>
          <t xml:space="preserve">spW83P1095t</t>
        </is>
      </c>
      <c r="B27" t="inlineStr">
        <is>
          <t xml:space="preserve">Motor 1 Caja</t>
        </is>
      </c>
      <c r="C27" s="2">
        <v>311</v>
      </c>
      <c r="D27" t="inlineStr">
        <is>
          <t xml:space="preserve">Caja 1 · spW83P1095t</t>
        </is>
      </c>
      <c r="E27" t="inlineStr">
        <is>
          <t xml:space="preserve">MANN-FILTER C 27 003/1 filtro aire motor</t>
        </is>
      </c>
      <c r="F27" t="inlineStr">
        <is>
          <t xml:space="preserve">B00K3KXMG6</t>
        </is>
      </c>
      <c r="G27" t="str" s="4">
        <f>HYPERLINK("https://www.amazon.es/dp/B00K3KXMG6","Ver en Amazon")</f>
        <v>Ver en Amazon</v>
      </c>
      <c r="H27" s="2">
        <v>16.56</v>
      </c>
      <c r="I27" s="2">
        <v>3.17</v>
      </c>
    </row>
    <row r="28">
      <c r="A28" t="inlineStr">
        <is>
          <t xml:space="preserve">spW83P1095t</t>
        </is>
      </c>
      <c r="B28" t="inlineStr">
        <is>
          <t xml:space="preserve">Motor 1 Caja</t>
        </is>
      </c>
      <c r="C28" s="2">
        <v>311</v>
      </c>
      <c r="D28" t="inlineStr">
        <is>
          <t xml:space="preserve">Caja 1 · spW83P1095t</t>
        </is>
      </c>
      <c r="E28" t="inlineStr">
        <is>
          <t xml:space="preserve">Nice INTI2B transmisor 2 canales 433,92MHz azul</t>
        </is>
      </c>
      <c r="F28" t="inlineStr">
        <is>
          <t xml:space="preserve">B00HH4V2R2</t>
        </is>
      </c>
      <c r="G28" t="str" s="4">
        <f>HYPERLINK("https://www.amazon.es/dp/B00HH4V2R2","Ver en Amazon")</f>
        <v>Ver en Amazon</v>
      </c>
      <c r="H28" s="2">
        <v>16.5</v>
      </c>
      <c r="I28" s="2">
        <v>3.16</v>
      </c>
    </row>
    <row r="29">
      <c r="A29" t="inlineStr">
        <is>
          <t xml:space="preserve">spW83P1095t</t>
        </is>
      </c>
      <c r="B29" t="inlineStr">
        <is>
          <t xml:space="preserve">Motor 1 Caja</t>
        </is>
      </c>
      <c r="C29" s="2">
        <v>311</v>
      </c>
      <c r="D29" t="inlineStr">
        <is>
          <t xml:space="preserve">Caja 1 · spW83P1095t</t>
        </is>
      </c>
      <c r="E29" t="inlineStr">
        <is>
          <t xml:space="preserve">MYMIND soporte cable adhesivo 3M 50 uds</t>
        </is>
      </c>
      <c r="F29" t="inlineStr">
        <is>
          <t xml:space="preserve">B0C4683S9B</t>
        </is>
      </c>
      <c r="G29" t="str" s="4">
        <f>HYPERLINK("https://www.amazon.es/dp/B0C4683S9B","Ver en Amazon")</f>
        <v>Ver en Amazon</v>
      </c>
      <c r="H29" s="2">
        <v>15.49</v>
      </c>
      <c r="I29" s="2">
        <v>2.97</v>
      </c>
    </row>
    <row r="30">
      <c r="A30" t="inlineStr">
        <is>
          <t xml:space="preserve">spW83P1095t</t>
        </is>
      </c>
      <c r="B30" t="inlineStr">
        <is>
          <t xml:space="preserve">Motor 1 Caja</t>
        </is>
      </c>
      <c r="C30" s="2">
        <v>311</v>
      </c>
      <c r="D30" t="inlineStr">
        <is>
          <t xml:space="preserve">Caja 1 · spW83P1095t</t>
        </is>
      </c>
      <c r="E30" t="inlineStr">
        <is>
          <t xml:space="preserve">Bosch filtro habitáculo aire interior 1987432170</t>
        </is>
      </c>
      <c r="F30" t="inlineStr">
        <is>
          <t xml:space="preserve">B00C7U05CY</t>
        </is>
      </c>
      <c r="G30" t="str" s="4">
        <f>HYPERLINK("https://www.amazon.es/dp/B00C7U05CY","Ver en Amazon")</f>
        <v>Ver en Amazon</v>
      </c>
      <c r="H30" s="2">
        <v>12.18</v>
      </c>
      <c r="I30" s="2">
        <v>2.33</v>
      </c>
    </row>
    <row r="31">
      <c r="A31" t="inlineStr">
        <is>
          <t xml:space="preserve">spW83P1095t</t>
        </is>
      </c>
      <c r="B31" t="inlineStr">
        <is>
          <t xml:space="preserve">Motor 1 Caja</t>
        </is>
      </c>
      <c r="C31" s="2">
        <v>311</v>
      </c>
      <c r="D31" t="inlineStr">
        <is>
          <t xml:space="preserve">Caja 1 · spW83P1095t</t>
        </is>
      </c>
      <c r="E31" t="inlineStr">
        <is>
          <t xml:space="preserve">Bosch GLP202 bujía incandescente 4.4V 148mm</t>
        </is>
      </c>
      <c r="F31" t="inlineStr">
        <is>
          <t xml:space="preserve">B0068M1B4S</t>
        </is>
      </c>
      <c r="G31" t="str" s="4">
        <f>HYPERLINK("https://www.amazon.es/dp/B0068M1B4S","Ver en Amazon")</f>
        <v>Ver en Amazon</v>
      </c>
      <c r="H31" s="2">
        <v>11.59</v>
      </c>
      <c r="I31" s="2">
        <v>2.22</v>
      </c>
    </row>
    <row r="32">
      <c r="A32" t="inlineStr">
        <is>
          <t xml:space="preserve">spW83P1095t</t>
        </is>
      </c>
      <c r="B32" t="inlineStr">
        <is>
          <t xml:space="preserve">Motor 1 Caja</t>
        </is>
      </c>
      <c r="C32" s="2">
        <v>311</v>
      </c>
      <c r="D32" t="inlineStr">
        <is>
          <t xml:space="preserve">Caja 1 · spW83P1095t</t>
        </is>
      </c>
      <c r="E32" t="inlineStr">
        <is>
          <t xml:space="preserve">Bosch 0250403008 (GLP202) Bujía incandescente</t>
        </is>
      </c>
      <c r="F32" t="inlineStr">
        <is>
          <t xml:space="preserve">B0068M1B4S</t>
        </is>
      </c>
      <c r="G32" t="str" s="4">
        <f>HYPERLINK("https://www.amazon.es/dp/B0068M1B4S","Ver en Amazon")</f>
        <v>Ver en Amazon</v>
      </c>
      <c r="H32" s="2">
        <v>11.59</v>
      </c>
      <c r="I32" s="2">
        <v>2.22</v>
      </c>
    </row>
    <row r="33">
      <c r="A33" t="inlineStr">
        <is>
          <t xml:space="preserve">spW83P1095t</t>
        </is>
      </c>
      <c r="B33" t="inlineStr">
        <is>
          <t xml:space="preserve">Motor 1 Caja</t>
        </is>
      </c>
      <c r="C33" s="2">
        <v>311</v>
      </c>
      <c r="D33" t="inlineStr">
        <is>
          <t xml:space="preserve">Caja 1 · spW83P1095t</t>
        </is>
      </c>
      <c r="E33" t="inlineStr">
        <is>
          <t xml:space="preserve">Bujía incandescente Bosch GLP202 4.4V 148mm</t>
        </is>
      </c>
      <c r="F33" t="inlineStr">
        <is>
          <t xml:space="preserve">B0068M1B4S</t>
        </is>
      </c>
      <c r="G33" t="str" s="4">
        <f>HYPERLINK("https://www.amazon.es/dp/B0068M1B4S","Ver en Amazon")</f>
        <v>Ver en Amazon</v>
      </c>
      <c r="H33" s="2">
        <v>11.59</v>
      </c>
      <c r="I33" s="2">
        <v>2.22</v>
      </c>
    </row>
    <row r="34">
      <c r="A34" t="inlineStr">
        <is>
          <t xml:space="preserve">spW83P1095t</t>
        </is>
      </c>
      <c r="B34" t="inlineStr">
        <is>
          <t xml:space="preserve">Motor 1 Caja</t>
        </is>
      </c>
      <c r="C34" s="2">
        <v>311</v>
      </c>
      <c r="D34" t="inlineStr">
        <is>
          <t xml:space="preserve">Caja 1 · spW83P1095t</t>
        </is>
      </c>
      <c r="E34" t="inlineStr">
        <is>
          <t xml:space="preserve">Bosch Duraterm GLP202 4.4V bujía 148mm</t>
        </is>
      </c>
      <c r="F34" t="inlineStr">
        <is>
          <t xml:space="preserve">B0068M1B4S</t>
        </is>
      </c>
      <c r="G34" t="str" s="4">
        <f>HYPERLINK("https://www.amazon.es/dp/B0068M1B4S","Ver en Amazon")</f>
        <v>Ver en Amazon</v>
      </c>
      <c r="H34" s="2">
        <v>11.59</v>
      </c>
      <c r="I34" s="2">
        <v>2.22</v>
      </c>
    </row>
    <row r="35">
      <c r="A35" t="inlineStr">
        <is>
          <t xml:space="preserve">spW83P1095t</t>
        </is>
      </c>
      <c r="B35" t="inlineStr">
        <is>
          <t xml:space="preserve">Motor 1 Caja</t>
        </is>
      </c>
      <c r="C35" s="2">
        <v>311</v>
      </c>
      <c r="D35" t="inlineStr">
        <is>
          <t xml:space="preserve">Caja 1 · spW83P1095t</t>
        </is>
      </c>
      <c r="E35" t="inlineStr">
        <is>
          <t xml:space="preserve">MANN-FILTER C 3498 filtro aire motor</t>
        </is>
      </c>
      <c r="F35" t="inlineStr">
        <is>
          <t xml:space="preserve">B005NFXF7M</t>
        </is>
      </c>
      <c r="G35" t="str" s="4">
        <f>HYPERLINK("https://www.amazon.es/dp/B005NFXF7M","Ver en Amazon")</f>
        <v>Ver en Amazon</v>
      </c>
      <c r="H35" s="2">
        <v>11.21</v>
      </c>
      <c r="I35" s="2">
        <v>2.15</v>
      </c>
    </row>
    <row r="36">
      <c r="A36" t="inlineStr">
        <is>
          <t xml:space="preserve">spW83P1095t</t>
        </is>
      </c>
      <c r="B36" t="inlineStr">
        <is>
          <t xml:space="preserve">Motor 1 Caja</t>
        </is>
      </c>
      <c r="C36" s="2">
        <v>311</v>
      </c>
      <c r="D36" t="inlineStr">
        <is>
          <t xml:space="preserve">Caja 1 · spW83P1095t</t>
        </is>
      </c>
      <c r="E36" t="inlineStr">
        <is>
          <t xml:space="preserve">Sisbrill Clarolux limpiacristales parabrisas sin</t>
        </is>
      </c>
      <c r="F36" t="inlineStr">
        <is>
          <t xml:space="preserve">B017CB2XKY</t>
        </is>
      </c>
      <c r="G36" t="str" s="4">
        <f>HYPERLINK("https://www.amazon.es/dp/B017CB2XKY","Ver en Amazon")</f>
        <v>Ver en Amazon</v>
      </c>
      <c r="H36" s="2">
        <v>11.05</v>
      </c>
      <c r="I36" s="2">
        <v>2.11</v>
      </c>
    </row>
    <row r="37">
      <c r="A37" t="inlineStr">
        <is>
          <t xml:space="preserve">spW83P1095t</t>
        </is>
      </c>
      <c r="B37" t="inlineStr">
        <is>
          <t xml:space="preserve">Motor 1 Caja</t>
        </is>
      </c>
      <c r="C37" s="2">
        <v>311</v>
      </c>
      <c r="D37" t="inlineStr">
        <is>
          <t xml:space="preserve">Caja 1 · spW83P1095t</t>
        </is>
      </c>
      <c r="E37" t="inlineStr">
        <is>
          <t xml:space="preserve">M365Lyon cámara aire patinete 10 pulgadas</t>
        </is>
      </c>
      <c r="F37" t="inlineStr">
        <is>
          <t xml:space="preserve">B0CZF28P4D</t>
        </is>
      </c>
      <c r="G37" t="str" s="4">
        <f>HYPERLINK("https://www.amazon.es/dp/B0CZF28P4D","Ver en Amazon")</f>
        <v>Ver en Amazon</v>
      </c>
      <c r="H37" s="2">
        <v>10.99</v>
      </c>
      <c r="I37" s="2">
        <v>2.1</v>
      </c>
    </row>
    <row r="38">
      <c r="A38" t="inlineStr">
        <is>
          <t xml:space="preserve">spW83P1095t</t>
        </is>
      </c>
      <c r="B38" t="inlineStr">
        <is>
          <t xml:space="preserve">Motor 1 Caja</t>
        </is>
      </c>
      <c r="C38" s="2">
        <v>311</v>
      </c>
      <c r="D38" t="inlineStr">
        <is>
          <t xml:space="preserve">Caja 1 · spW83P1095t</t>
        </is>
      </c>
      <c r="E38" t="inlineStr">
        <is>
          <t xml:space="preserve">Bosch AM 28 H limpiaparabrisas trasero 28 cm goma</t>
        </is>
      </c>
      <c r="F38" t="inlineStr">
        <is>
          <t xml:space="preserve">B09RWMKFFB</t>
        </is>
      </c>
      <c r="G38" t="str" s="4">
        <f>HYPERLINK("https://www.amazon.es/dp/B09RWMKFFB","Ver en Amazon")</f>
        <v>Ver en Amazon</v>
      </c>
      <c r="H38" s="2">
        <v>10.28</v>
      </c>
      <c r="I38" s="2">
        <v>1.97</v>
      </c>
    </row>
    <row r="39">
      <c r="A39" t="inlineStr">
        <is>
          <t xml:space="preserve">spW83P1095t</t>
        </is>
      </c>
      <c r="B39" t="inlineStr">
        <is>
          <t xml:space="preserve">Motor 1 Caja</t>
        </is>
      </c>
      <c r="C39" s="2">
        <v>311</v>
      </c>
      <c r="D39" t="inlineStr">
        <is>
          <t xml:space="preserve">Caja 1 · spW83P1095t</t>
        </is>
      </c>
      <c r="E39" t="inlineStr">
        <is>
          <t xml:space="preserve">Carehabi cinta doble cara extrafuerte 25mmx9m</t>
        </is>
      </c>
      <c r="F39" t="inlineStr">
        <is>
          <t xml:space="preserve">B0G2Y53FV2</t>
        </is>
      </c>
      <c r="G39" t="str" s="4">
        <f>HYPERLINK("https://www.amazon.es/dp/B0G2Y53FV2","Ver en Amazon")</f>
        <v>Ver en Amazon</v>
      </c>
      <c r="H39" s="2">
        <v>9.99</v>
      </c>
      <c r="I39" s="2">
        <v>1.91</v>
      </c>
    </row>
    <row r="40">
      <c r="A40" t="inlineStr">
        <is>
          <t xml:space="preserve">spW83P1095t</t>
        </is>
      </c>
      <c r="B40" t="inlineStr">
        <is>
          <t xml:space="preserve">Motor 1 Caja</t>
        </is>
      </c>
      <c r="C40" s="2">
        <v>311</v>
      </c>
      <c r="D40" t="inlineStr">
        <is>
          <t xml:space="preserve">Caja 1 · spW83P1095t</t>
        </is>
      </c>
      <c r="E40" t="inlineStr">
        <is>
          <t xml:space="preserve">MANN-FILTER HU 716/2 filtro aceite motor</t>
        </is>
      </c>
      <c r="F40" t="inlineStr">
        <is>
          <t xml:space="preserve">B00252E336</t>
        </is>
      </c>
      <c r="G40" t="str" s="4">
        <f>HYPERLINK("https://www.amazon.es/dp/B00252E336","Ver en Amazon")</f>
        <v>Ver en Amazon</v>
      </c>
      <c r="H40" s="2">
        <v>8.19</v>
      </c>
      <c r="I40" s="2">
        <v>1.57</v>
      </c>
    </row>
    <row r="41">
      <c r="A41" t="inlineStr">
        <is>
          <t xml:space="preserve">spW83P1095t</t>
        </is>
      </c>
      <c r="B41" t="inlineStr">
        <is>
          <t xml:space="preserve">Motor 1 Caja</t>
        </is>
      </c>
      <c r="C41" s="2">
        <v>311</v>
      </c>
      <c r="D41" t="inlineStr">
        <is>
          <t xml:space="preserve">Caja 1 · spW83P1095t</t>
        </is>
      </c>
      <c r="E41" t="inlineStr">
        <is>
          <t xml:space="preserve">TUSITA T00032 cargador compatible Amazfit GTS 2/2e</t>
        </is>
      </c>
      <c r="F41" t="inlineStr">
        <is>
          <t xml:space="preserve">B08MT3HZRN</t>
        </is>
      </c>
      <c r="G41" t="str" s="4">
        <f>HYPERLINK("https://www.amazon.es/dp/B08MT3HZRN","Ver en Amazon")</f>
        <v>Ver en Amazon</v>
      </c>
      <c r="H41" s="2">
        <v>7.9</v>
      </c>
      <c r="I41" s="2">
        <v>1.51</v>
      </c>
    </row>
    <row r="42">
      <c r="A42" t="inlineStr">
        <is>
          <t xml:space="preserve">spW83P1095t</t>
        </is>
      </c>
      <c r="B42" t="inlineStr">
        <is>
          <t xml:space="preserve">Motor 1 Caja</t>
        </is>
      </c>
      <c r="C42" s="2">
        <v>311</v>
      </c>
      <c r="D42" t="inlineStr">
        <is>
          <t xml:space="preserve">Caja 1 · spW83P1095t</t>
        </is>
      </c>
      <c r="E42" t="inlineStr">
        <is>
          <t xml:space="preserve">Febi bilstein 15939 calefacción 160x30x228 mm</t>
        </is>
      </c>
      <c r="F42" t="inlineStr">
        <is>
          <t xml:space="preserve">B006DHT4ME</t>
        </is>
      </c>
      <c r="G42" t="str" s="4">
        <f>HYPERLINK("https://www.amazon.es/dp/B006DHT4ME","Ver en Amazon")</f>
        <v>Ver en Amazon</v>
      </c>
      <c r="H42" s="2">
        <v>7.02</v>
      </c>
      <c r="I42" s="2">
        <v>1.34</v>
      </c>
    </row>
  </sheetData>
  <autoFilter ref="A1:I42"/>
</worksheet>
</file>