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spW83P1095u</t>
        </is>
      </c>
      <c r="B2" t="inlineStr">
        <is>
          <t xml:space="preserve">Motor 1 Caja</t>
        </is>
      </c>
      <c r="C2" s="3">
        <v>39</v>
      </c>
      <c r="D2" s="2">
        <v>1293.51</v>
      </c>
      <c r="E2" s="2">
        <v>250</v>
      </c>
      <c r="F2" t="str" s="4">
        <f>HYPERLINK("https://reusalia.es/lotes/spW83P1095u","https://reusalia.es/lotes/spW83P1095u")</f>
        <v>https://reusalia.es/lotes/spW83P1095u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spW83P1095u</t>
        </is>
      </c>
      <c r="B2" t="inlineStr">
        <is>
          <t xml:space="preserve">Motor 1 Caja</t>
        </is>
      </c>
      <c r="C2" s="2">
        <v>250</v>
      </c>
      <c r="D2" t="inlineStr">
        <is>
          <t xml:space="preserve">Caja 1 · spW83P1095u</t>
        </is>
      </c>
      <c r="E2" t="inlineStr">
        <is>
          <t xml:space="preserve">LS2 PIONEER II RANGI casco moto cross</t>
        </is>
      </c>
      <c r="F2" t="inlineStr">
        <is>
          <t xml:space="preserve">B0DN6D6NHK</t>
        </is>
      </c>
      <c r="G2" t="str" s="4">
        <f>HYPERLINK("https://www.amazon.es/dp/B0DN6D6NHK","Ver en Amazon")</f>
        <v>Ver en Amazon</v>
      </c>
      <c r="H2" s="2">
        <v>177.5</v>
      </c>
      <c r="I2" s="2">
        <v>34.31</v>
      </c>
    </row>
    <row r="3">
      <c r="A3" t="inlineStr">
        <is>
          <t xml:space="preserve">spW83P1095u</t>
        </is>
      </c>
      <c r="B3" t="inlineStr">
        <is>
          <t xml:space="preserve">Motor 1 Caja</t>
        </is>
      </c>
      <c r="C3" s="2">
        <v>250</v>
      </c>
      <c r="D3" t="inlineStr">
        <is>
          <t xml:space="preserve">Caja 1 · spW83P1095u</t>
        </is>
      </c>
      <c r="E3" t="inlineStr">
        <is>
          <t xml:space="preserve">GATES KP15592XS bomba agua y correa distribución</t>
        </is>
      </c>
      <c r="F3" t="inlineStr">
        <is>
          <t xml:space="preserve">B00P579AUY</t>
        </is>
      </c>
      <c r="G3" t="str" s="4">
        <f>HYPERLINK("https://www.amazon.es/dp/B00P579AUY","Ver en Amazon")</f>
        <v>Ver en Amazon</v>
      </c>
      <c r="H3" s="2">
        <v>147.9</v>
      </c>
      <c r="I3" s="2">
        <v>28.59</v>
      </c>
    </row>
    <row r="4">
      <c r="A4" t="inlineStr">
        <is>
          <t xml:space="preserve">spW83P1095u</t>
        </is>
      </c>
      <c r="B4" t="inlineStr">
        <is>
          <t xml:space="preserve">Motor 1 Caja</t>
        </is>
      </c>
      <c r="C4" s="2">
        <v>250</v>
      </c>
      <c r="D4" t="inlineStr">
        <is>
          <t xml:space="preserve">Caja 1 · spW83P1095u</t>
        </is>
      </c>
      <c r="E4" t="inlineStr">
        <is>
          <t xml:space="preserve">NOCO Lithium NLP9 12V 3Ah batería motos</t>
        </is>
      </c>
      <c r="F4" t="inlineStr">
        <is>
          <t xml:space="preserve">B091PB3XDK</t>
        </is>
      </c>
      <c r="G4" t="str" s="4">
        <f>HYPERLINK("https://www.amazon.es/dp/B091PB3XDK","Ver en Amazon")</f>
        <v>Ver en Amazon</v>
      </c>
      <c r="H4" s="2">
        <v>109.9</v>
      </c>
      <c r="I4" s="2">
        <v>21.25</v>
      </c>
    </row>
    <row r="5">
      <c r="A5" t="inlineStr">
        <is>
          <t xml:space="preserve">spW83P1095u</t>
        </is>
      </c>
      <c r="B5" t="inlineStr">
        <is>
          <t xml:space="preserve">Motor 1 Caja</t>
        </is>
      </c>
      <c r="C5" s="2">
        <v>250</v>
      </c>
      <c r="D5" t="inlineStr">
        <is>
          <t xml:space="preserve">Caja 1 · spW83P1095u</t>
        </is>
      </c>
      <c r="E5" t="inlineStr">
        <is>
          <t xml:space="preserve">Casco integral motocross niños con guantes</t>
        </is>
      </c>
      <c r="F5" t="inlineStr">
        <is>
          <t xml:space="preserve">B0BNVM857V</t>
        </is>
      </c>
      <c r="G5" t="str" s="4">
        <f>HYPERLINK("https://www.amazon.es/dp/B0BNVM857V","Ver en Amazon")</f>
        <v>Ver en Amazon</v>
      </c>
      <c r="H5" s="2">
        <v>88.05</v>
      </c>
      <c r="I5" s="2">
        <v>17.02</v>
      </c>
    </row>
    <row r="6">
      <c r="A6" t="inlineStr">
        <is>
          <t xml:space="preserve">spW83P1095u</t>
        </is>
      </c>
      <c r="B6" t="inlineStr">
        <is>
          <t xml:space="preserve">Motor 1 Caja</t>
        </is>
      </c>
      <c r="C6" s="2">
        <v>250</v>
      </c>
      <c r="D6" t="inlineStr">
        <is>
          <t xml:space="preserve">Caja 1 · spW83P1095u</t>
        </is>
      </c>
      <c r="E6" t="inlineStr">
        <is>
          <t xml:space="preserve">Toolland cargador batería 7A 12V 24V metal</t>
        </is>
      </c>
      <c r="F6" t="inlineStr">
        <is>
          <t xml:space="preserve">B0082KAOD8</t>
        </is>
      </c>
      <c r="G6" t="str" s="4">
        <f>HYPERLINK("https://www.amazon.es/dp/B0082KAOD8","Ver en Amazon")</f>
        <v>Ver en Amazon</v>
      </c>
      <c r="H6" s="2">
        <v>80</v>
      </c>
      <c r="I6" s="2">
        <v>15.47</v>
      </c>
    </row>
    <row r="7">
      <c r="A7" t="inlineStr">
        <is>
          <t xml:space="preserve">spW83P1095u</t>
        </is>
      </c>
      <c r="B7" t="inlineStr">
        <is>
          <t xml:space="preserve">Motor 1 Caja</t>
        </is>
      </c>
      <c r="C7" s="2">
        <v>250</v>
      </c>
      <c r="D7" t="inlineStr">
        <is>
          <t xml:space="preserve">Caja 1 · spW83P1095u</t>
        </is>
      </c>
      <c r="E7" t="inlineStr">
        <is>
          <t xml:space="preserve">FeinTech VAX01202 Extractor audio HDMI eARC Dolby</t>
        </is>
      </c>
      <c r="F7" t="inlineStr">
        <is>
          <t xml:space="preserve">B08TX473Z8</t>
        </is>
      </c>
      <c r="G7" t="str" s="4">
        <f>HYPERLINK("https://www.amazon.es/dp/B08TX473Z8","Ver en Amazon")</f>
        <v>Ver en Amazon</v>
      </c>
      <c r="H7" s="2">
        <v>61</v>
      </c>
      <c r="I7" s="2">
        <v>11.79</v>
      </c>
    </row>
    <row r="8">
      <c r="A8" t="inlineStr">
        <is>
          <t xml:space="preserve">spW83P1095u</t>
        </is>
      </c>
      <c r="B8" t="inlineStr">
        <is>
          <t xml:space="preserve">Motor 1 Caja</t>
        </is>
      </c>
      <c r="C8" s="2">
        <v>250</v>
      </c>
      <c r="D8" t="inlineStr">
        <is>
          <t xml:space="preserve">Caja 1 · spW83P1095u</t>
        </is>
      </c>
      <c r="E8" t="inlineStr">
        <is>
          <t xml:space="preserve">Yuasa YTX12 12V 10,5Ah batería moto</t>
        </is>
      </c>
      <c r="F8" t="inlineStr">
        <is>
          <t xml:space="preserve">B07FJF7DL2</t>
        </is>
      </c>
      <c r="G8" t="str" s="4">
        <f>HYPERLINK("https://www.amazon.es/dp/B07FJF7DL2","Ver en Amazon")</f>
        <v>Ver en Amazon</v>
      </c>
      <c r="H8" s="2">
        <v>59.84</v>
      </c>
      <c r="I8" s="2">
        <v>11.57</v>
      </c>
    </row>
    <row r="9">
      <c r="A9" t="inlineStr">
        <is>
          <t xml:space="preserve">spW83P1095u</t>
        </is>
      </c>
      <c r="B9" t="inlineStr">
        <is>
          <t xml:space="preserve">Motor 1 Caja</t>
        </is>
      </c>
      <c r="C9" s="2">
        <v>250</v>
      </c>
      <c r="D9" t="inlineStr">
        <is>
          <t xml:space="preserve">Caja 1 · spW83P1095u</t>
        </is>
      </c>
      <c r="E9" t="inlineStr">
        <is>
          <t xml:space="preserve">MANN-FILTER WK 5017 filtro tubería para BMW</t>
        </is>
      </c>
      <c r="F9" t="inlineStr">
        <is>
          <t xml:space="preserve">B09FKTJLM1</t>
        </is>
      </c>
      <c r="G9" t="str" s="4">
        <f>HYPERLINK("https://www.amazon.es/dp/B09FKTJLM1","Ver en Amazon")</f>
        <v>Ver en Amazon</v>
      </c>
      <c r="H9" s="2">
        <v>40.95</v>
      </c>
      <c r="I9" s="2">
        <v>7.92</v>
      </c>
    </row>
    <row r="10">
      <c r="A10" t="inlineStr">
        <is>
          <t xml:space="preserve">spW83P1095u</t>
        </is>
      </c>
      <c r="B10" t="inlineStr">
        <is>
          <t xml:space="preserve">Motor 1 Caja</t>
        </is>
      </c>
      <c r="C10" s="2">
        <v>250</v>
      </c>
      <c r="D10" t="inlineStr">
        <is>
          <t xml:space="preserve">Caja 1 · spW83P1095u</t>
        </is>
      </c>
      <c r="E10" t="inlineStr">
        <is>
          <t xml:space="preserve">HELLA 6PU 013 122-221 sensor posición árbol</t>
        </is>
      </c>
      <c r="F10" t="inlineStr">
        <is>
          <t xml:space="preserve">B07L93X3BN</t>
        </is>
      </c>
      <c r="G10" t="str" s="4">
        <f>HYPERLINK("https://www.amazon.es/dp/B07L93X3BN","Ver en Amazon")</f>
        <v>Ver en Amazon</v>
      </c>
      <c r="H10" s="2">
        <v>28.82</v>
      </c>
      <c r="I10" s="2">
        <v>5.58</v>
      </c>
    </row>
    <row r="11">
      <c r="A11" t="inlineStr">
        <is>
          <t xml:space="preserve">spW83P1095u</t>
        </is>
      </c>
      <c r="B11" t="inlineStr">
        <is>
          <t xml:space="preserve">Motor 1 Caja</t>
        </is>
      </c>
      <c r="C11" s="2">
        <v>250</v>
      </c>
      <c r="D11" t="inlineStr">
        <is>
          <t xml:space="preserve">Caja 1 · spW83P1095u</t>
        </is>
      </c>
      <c r="E11" t="inlineStr">
        <is>
          <t xml:space="preserve">NOCO GC008 terminal ojal M10 con fusible</t>
        </is>
      </c>
      <c r="F11" t="inlineStr">
        <is>
          <t xml:space="preserve">B004LWWNLC</t>
        </is>
      </c>
      <c r="G11" t="str" s="4">
        <f>HYPERLINK("https://www.amazon.es/dp/B004LWWNLC","Ver en Amazon")</f>
        <v>Ver en Amazon</v>
      </c>
      <c r="H11" s="2">
        <v>28.43</v>
      </c>
      <c r="I11" s="2">
        <v>5.5</v>
      </c>
    </row>
    <row r="12">
      <c r="A12" t="inlineStr">
        <is>
          <t xml:space="preserve">spW83P1095u</t>
        </is>
      </c>
      <c r="B12" t="inlineStr">
        <is>
          <t xml:space="preserve">Motor 1 Caja</t>
        </is>
      </c>
      <c r="C12" s="2">
        <v>250</v>
      </c>
      <c r="D12" t="inlineStr">
        <is>
          <t xml:space="preserve">Caja 1 · spW83P1095u</t>
        </is>
      </c>
      <c r="E12" t="inlineStr">
        <is>
          <t xml:space="preserve">VEVOR limpiador ultrasónico acero inoxidable 800ml</t>
        </is>
      </c>
      <c r="F12" t="inlineStr">
        <is>
          <t xml:space="preserve">B083KHGPQ2</t>
        </is>
      </c>
      <c r="G12" t="str" s="4">
        <f>HYPERLINK("https://www.amazon.es/dp/B083KHGPQ2","Ver en Amazon")</f>
        <v>Ver en Amazon</v>
      </c>
      <c r="H12" s="2">
        <v>26.9</v>
      </c>
      <c r="I12" s="2">
        <v>5.2</v>
      </c>
    </row>
    <row r="13">
      <c r="A13" t="inlineStr">
        <is>
          <t xml:space="preserve">spW83P1095u</t>
        </is>
      </c>
      <c r="B13" t="inlineStr">
        <is>
          <t xml:space="preserve">Motor 1 Caja</t>
        </is>
      </c>
      <c r="C13" s="2">
        <v>250</v>
      </c>
      <c r="D13" t="inlineStr">
        <is>
          <t xml:space="preserve">Caja 1 · spW83P1095u</t>
        </is>
      </c>
      <c r="E13" t="inlineStr">
        <is>
          <t xml:space="preserve">Fitomo Tobillera Estabilizadora Ajustable para</t>
        </is>
      </c>
      <c r="F13" t="inlineStr">
        <is>
          <t xml:space="preserve">B0FF8ZGNJK</t>
        </is>
      </c>
      <c r="G13" t="str" s="4">
        <f>HYPERLINK("https://www.amazon.es/dp/B0FF8ZGNJK","Ver en Amazon")</f>
        <v>Ver en Amazon</v>
      </c>
      <c r="H13" s="2">
        <v>26.28</v>
      </c>
      <c r="I13" s="2">
        <v>5.08</v>
      </c>
    </row>
    <row r="14">
      <c r="A14" t="inlineStr">
        <is>
          <t xml:space="preserve">spW83P1095u</t>
        </is>
      </c>
      <c r="B14" t="inlineStr">
        <is>
          <t xml:space="preserve">Motor 1 Caja</t>
        </is>
      </c>
      <c r="C14" s="2">
        <v>250</v>
      </c>
      <c r="D14" t="inlineStr">
        <is>
          <t xml:space="preserve">Caja 1 · spW83P1095u</t>
        </is>
      </c>
      <c r="E14" t="inlineStr">
        <is>
          <t xml:space="preserve">AUTO-STYLE correderas asiento deportivo universal</t>
        </is>
      </c>
      <c r="F14" t="inlineStr">
        <is>
          <t xml:space="preserve">B005BP6K0S</t>
        </is>
      </c>
      <c r="G14" t="str" s="4">
        <f>HYPERLINK("https://www.amazon.es/dp/B005BP6K0S","Ver en Amazon")</f>
        <v>Ver en Amazon</v>
      </c>
      <c r="H14" s="2">
        <v>24.95</v>
      </c>
      <c r="I14" s="2">
        <v>4.83</v>
      </c>
    </row>
    <row r="15">
      <c r="A15" t="inlineStr">
        <is>
          <t xml:space="preserve">spW83P1095u</t>
        </is>
      </c>
      <c r="B15" t="inlineStr">
        <is>
          <t xml:space="preserve">Motor 1 Caja</t>
        </is>
      </c>
      <c r="C15" s="2">
        <v>250</v>
      </c>
      <c r="D15" t="inlineStr">
        <is>
          <t xml:space="preserve">Caja 1 · spW83P1095u</t>
        </is>
      </c>
      <c r="E15" t="inlineStr">
        <is>
          <t xml:space="preserve">Mava Sports rodilleras neopreno 7mm soporte</t>
        </is>
      </c>
      <c r="F15" t="inlineStr">
        <is>
          <t xml:space="preserve">B01BH8EA3Q</t>
        </is>
      </c>
      <c r="G15" t="str" s="4">
        <f>HYPERLINK("https://www.amazon.es/dp/B01BH8EA3Q","Ver en Amazon")</f>
        <v>Ver en Amazon</v>
      </c>
      <c r="H15" s="2">
        <v>24.9</v>
      </c>
      <c r="I15" s="2">
        <v>4.82</v>
      </c>
    </row>
    <row r="16">
      <c r="A16" t="inlineStr">
        <is>
          <t xml:space="preserve">spW83P1095u</t>
        </is>
      </c>
      <c r="B16" t="inlineStr">
        <is>
          <t xml:space="preserve">Motor 1 Caja</t>
        </is>
      </c>
      <c r="C16" s="2">
        <v>250</v>
      </c>
      <c r="D16" t="inlineStr">
        <is>
          <t xml:space="preserve">Caja 1 · spW83P1095u</t>
        </is>
      </c>
      <c r="E16" t="inlineStr">
        <is>
          <t xml:space="preserve">Bosch BP264 pastillas freno delanteras</t>
        </is>
      </c>
      <c r="F16" t="inlineStr">
        <is>
          <t xml:space="preserve">B00BHGMQV2</t>
        </is>
      </c>
      <c r="G16" t="str" s="4">
        <f>HYPERLINK("https://www.amazon.es/dp/B00BHGMQV2","Ver en Amazon")</f>
        <v>Ver en Amazon</v>
      </c>
      <c r="H16" s="2">
        <v>24.84</v>
      </c>
      <c r="I16" s="2">
        <v>4.81</v>
      </c>
    </row>
    <row r="17">
      <c r="A17" t="inlineStr">
        <is>
          <t xml:space="preserve">spW83P1095u</t>
        </is>
      </c>
      <c r="B17" t="inlineStr">
        <is>
          <t xml:space="preserve">Motor 1 Caja</t>
        </is>
      </c>
      <c r="C17" s="2">
        <v>250</v>
      </c>
      <c r="D17" t="inlineStr">
        <is>
          <t xml:space="preserve">Caja 1 · spW83P1095u</t>
        </is>
      </c>
      <c r="E17" t="inlineStr">
        <is>
          <t xml:space="preserve">MOES Interruptor Tuya ZigBee módulo inteligente</t>
        </is>
      </c>
      <c r="F17" t="inlineStr">
        <is>
          <t xml:space="preserve">B08KZM17ZB</t>
        </is>
      </c>
      <c r="G17" t="str" s="4">
        <f>HYPERLINK("https://www.amazon.es/dp/B08KZM17ZB","Ver en Amazon")</f>
        <v>Ver en Amazon</v>
      </c>
      <c r="H17" s="2">
        <v>23.99</v>
      </c>
      <c r="I17" s="2">
        <v>4.64</v>
      </c>
    </row>
    <row r="18">
      <c r="A18" t="inlineStr">
        <is>
          <t xml:space="preserve">spW83P1095u</t>
        </is>
      </c>
      <c r="B18" t="inlineStr">
        <is>
          <t xml:space="preserve">Motor 1 Caja</t>
        </is>
      </c>
      <c r="C18" s="2">
        <v>250</v>
      </c>
      <c r="D18" t="inlineStr">
        <is>
          <t xml:space="preserve">Caja 1 · spW83P1095u</t>
        </is>
      </c>
      <c r="E18" t="inlineStr">
        <is>
          <t xml:space="preserve">Puig 6222N contrapesos manillar aluminio negro</t>
        </is>
      </c>
      <c r="F18" t="inlineStr">
        <is>
          <t xml:space="preserve">B00MBJ0BDO</t>
        </is>
      </c>
      <c r="G18" t="str" s="4">
        <f>HYPERLINK("https://www.amazon.es/dp/B00MBJ0BDO","Ver en Amazon")</f>
        <v>Ver en Amazon</v>
      </c>
      <c r="H18" s="2">
        <v>22.99</v>
      </c>
      <c r="I18" s="2">
        <v>4.45</v>
      </c>
    </row>
    <row r="19">
      <c r="A19" t="inlineStr">
        <is>
          <t xml:space="preserve">spW83P1095u</t>
        </is>
      </c>
      <c r="B19" t="inlineStr">
        <is>
          <t xml:space="preserve">Motor 1 Caja</t>
        </is>
      </c>
      <c r="C19" s="2">
        <v>250</v>
      </c>
      <c r="D19" t="inlineStr">
        <is>
          <t xml:space="preserve">Caja 1 · spW83P1095u</t>
        </is>
      </c>
      <c r="E19" t="inlineStr">
        <is>
          <t xml:space="preserve">QWORK agitador magnético USB 1000ml 2000RPM</t>
        </is>
      </c>
      <c r="F19" t="inlineStr">
        <is>
          <t xml:space="preserve">B0DB4SR3QP</t>
        </is>
      </c>
      <c r="G19" t="str" s="4">
        <f>HYPERLINK("https://www.amazon.es/dp/B0DB4SR3QP","Ver en Amazon")</f>
        <v>Ver en Amazon</v>
      </c>
      <c r="H19" s="2">
        <v>22.45</v>
      </c>
      <c r="I19" s="2">
        <v>4.34</v>
      </c>
    </row>
    <row r="20">
      <c r="A20" t="inlineStr">
        <is>
          <t xml:space="preserve">spW83P1095u</t>
        </is>
      </c>
      <c r="B20" t="inlineStr">
        <is>
          <t xml:space="preserve">Motor 1 Caja</t>
        </is>
      </c>
      <c r="C20" s="2">
        <v>250</v>
      </c>
      <c r="D20" t="inlineStr">
        <is>
          <t xml:space="preserve">Caja 1 · spW83P1095u</t>
        </is>
      </c>
      <c r="E20" t="inlineStr">
        <is>
          <t xml:space="preserve">Bosch BP2697 pastillas freno delantero 52x116,5 mm</t>
        </is>
      </c>
      <c r="F20" t="inlineStr">
        <is>
          <t xml:space="preserve">B0039BUEH6</t>
        </is>
      </c>
      <c r="G20" t="str" s="4">
        <f>HYPERLINK("https://www.amazon.es/dp/B0039BUEH6","Ver en Amazon")</f>
        <v>Ver en Amazon</v>
      </c>
      <c r="H20" s="2">
        <v>22.13</v>
      </c>
      <c r="I20" s="2">
        <v>4.27</v>
      </c>
    </row>
    <row r="21">
      <c r="A21" t="inlineStr">
        <is>
          <t xml:space="preserve">spW83P1095u</t>
        </is>
      </c>
      <c r="B21" t="inlineStr">
        <is>
          <t xml:space="preserve">Motor 1 Caja</t>
        </is>
      </c>
      <c r="C21" s="2">
        <v>250</v>
      </c>
      <c r="D21" t="inlineStr">
        <is>
          <t xml:space="preserve">Caja 1 · spW83P1095u</t>
        </is>
      </c>
      <c r="E21" t="inlineStr">
        <is>
          <t xml:space="preserve">MVAVA interruptor luz regulable empotrable</t>
        </is>
      </c>
      <c r="F21" t="inlineStr">
        <is>
          <t xml:space="preserve">B0DHXN2C6D</t>
        </is>
      </c>
      <c r="G21" t="str" s="4">
        <f>HYPERLINK("https://www.amazon.es/dp/B0DHXN2C6D","Ver en Amazon")</f>
        <v>Ver en Amazon</v>
      </c>
      <c r="H21" s="2">
        <v>21.67</v>
      </c>
      <c r="I21" s="2">
        <v>4.18</v>
      </c>
    </row>
    <row r="22">
      <c r="A22" t="inlineStr">
        <is>
          <t xml:space="preserve">spW83P1095u</t>
        </is>
      </c>
      <c r="B22" t="inlineStr">
        <is>
          <t xml:space="preserve">Motor 1 Caja</t>
        </is>
      </c>
      <c r="C22" s="2">
        <v>250</v>
      </c>
      <c r="D22" t="inlineStr">
        <is>
          <t xml:space="preserve">Caja 1 · spW83P1095u</t>
        </is>
      </c>
      <c r="E22" t="inlineStr">
        <is>
          <t xml:space="preserve">Wxeadu Bocina Camión 12V Aire Potente</t>
        </is>
      </c>
      <c r="F22" t="inlineStr">
        <is>
          <t xml:space="preserve">B0G4MF7C9Y</t>
        </is>
      </c>
      <c r="G22" t="str" s="4">
        <f>HYPERLINK("https://www.amazon.es/dp/B0G4MF7C9Y","Ver en Amazon")</f>
        <v>Ver en Amazon</v>
      </c>
      <c r="H22" s="2">
        <v>20.99</v>
      </c>
      <c r="I22" s="2">
        <v>4.05</v>
      </c>
    </row>
    <row r="23">
      <c r="A23" t="inlineStr">
        <is>
          <t xml:space="preserve">spW83P1095u</t>
        </is>
      </c>
      <c r="B23" t="inlineStr">
        <is>
          <t xml:space="preserve">Motor 1 Caja</t>
        </is>
      </c>
      <c r="C23" s="2">
        <v>250</v>
      </c>
      <c r="D23" t="inlineStr">
        <is>
          <t xml:space="preserve">Caja 1 · spW83P1095u</t>
        </is>
      </c>
      <c r="E23" t="inlineStr">
        <is>
          <t xml:space="preserve">UNI-T UT320D termómetro contacto doble canal</t>
        </is>
      </c>
      <c r="F23" t="inlineStr">
        <is>
          <t xml:space="preserve">B07MWYL8P8</t>
        </is>
      </c>
      <c r="G23" t="str" s="4">
        <f>HYPERLINK("https://www.amazon.es/dp/B07MWYL8P8","Ver en Amazon")</f>
        <v>Ver en Amazon</v>
      </c>
      <c r="H23" s="2">
        <v>19.43</v>
      </c>
      <c r="I23" s="2">
        <v>3.75</v>
      </c>
    </row>
    <row r="24">
      <c r="A24" t="inlineStr">
        <is>
          <t xml:space="preserve">spW83P1095u</t>
        </is>
      </c>
      <c r="B24" t="inlineStr">
        <is>
          <t xml:space="preserve">Motor 1 Caja</t>
        </is>
      </c>
      <c r="C24" s="2">
        <v>250</v>
      </c>
      <c r="D24" t="inlineStr">
        <is>
          <t xml:space="preserve">Caja 1 · spW83P1095u</t>
        </is>
      </c>
      <c r="E24" t="inlineStr">
        <is>
          <t xml:space="preserve">Bosch 1987432410 filtro aire interior recambio</t>
        </is>
      </c>
      <c r="F24" t="inlineStr">
        <is>
          <t xml:space="preserve">B00C7P2XZQ</t>
        </is>
      </c>
      <c r="G24" t="str" s="4">
        <f>HYPERLINK("https://www.amazon.es/dp/B00C7P2XZQ","Ver en Amazon")</f>
        <v>Ver en Amazon</v>
      </c>
      <c r="H24" s="2">
        <v>15.98</v>
      </c>
      <c r="I24" s="2">
        <v>3.08</v>
      </c>
    </row>
    <row r="25">
      <c r="A25" t="inlineStr">
        <is>
          <t xml:space="preserve">spW83P1095u</t>
        </is>
      </c>
      <c r="B25" t="inlineStr">
        <is>
          <t xml:space="preserve">Motor 1 Caja</t>
        </is>
      </c>
      <c r="C25" s="2">
        <v>250</v>
      </c>
      <c r="D25" t="inlineStr">
        <is>
          <t xml:space="preserve">Caja 1 · spW83P1095u</t>
        </is>
      </c>
      <c r="E25" t="inlineStr">
        <is>
          <t xml:space="preserve">Filtro ducha acero inoxidable prefiltro lavable</t>
        </is>
      </c>
      <c r="F25" t="inlineStr">
        <is>
          <t xml:space="preserve">B0F8NDHJK4</t>
        </is>
      </c>
      <c r="G25" t="str" s="4">
        <f>HYPERLINK("https://www.amazon.es/dp/B0F8NDHJK4","Ver en Amazon")</f>
        <v>Ver en Amazon</v>
      </c>
      <c r="H25" s="2">
        <v>15.84</v>
      </c>
      <c r="I25" s="2">
        <v>3.06</v>
      </c>
    </row>
    <row r="26">
      <c r="A26" t="inlineStr">
        <is>
          <t xml:space="preserve">spW83P1095u</t>
        </is>
      </c>
      <c r="B26" t="inlineStr">
        <is>
          <t xml:space="preserve">Motor 1 Caja</t>
        </is>
      </c>
      <c r="C26" s="2">
        <v>250</v>
      </c>
      <c r="D26" t="inlineStr">
        <is>
          <t xml:space="preserve">Caja 1 · spW83P1095u</t>
        </is>
      </c>
      <c r="E26" t="inlineStr">
        <is>
          <t xml:space="preserve">Mingke cristal espejo retrovisor calefactable</t>
        </is>
      </c>
      <c r="F26" t="inlineStr">
        <is>
          <t xml:space="preserve">B0FNMM9KB7</t>
        </is>
      </c>
      <c r="G26" t="str" s="4">
        <f>HYPERLINK("https://www.amazon.es/dp/B0FNMM9KB7","Ver en Amazon")</f>
        <v>Ver en Amazon</v>
      </c>
      <c r="H26" s="2">
        <v>14.99</v>
      </c>
      <c r="I26" s="2">
        <v>2.89</v>
      </c>
    </row>
    <row r="27">
      <c r="A27" t="inlineStr">
        <is>
          <t xml:space="preserve">spW83P1095u</t>
        </is>
      </c>
      <c r="B27" t="inlineStr">
        <is>
          <t xml:space="preserve">Motor 1 Caja</t>
        </is>
      </c>
      <c r="C27" s="2">
        <v>250</v>
      </c>
      <c r="D27" t="inlineStr">
        <is>
          <t xml:space="preserve">Caja 1 · spW83P1095u</t>
        </is>
      </c>
      <c r="E27" t="inlineStr">
        <is>
          <t xml:space="preserve">Febi bilstein 29318 refrigerante motor recambio</t>
        </is>
      </c>
      <c r="F27" t="inlineStr">
        <is>
          <t xml:space="preserve">B006DHUFJ0</t>
        </is>
      </c>
      <c r="G27" t="str" s="4">
        <f>HYPERLINK("https://www.amazon.es/dp/B006DHUFJ0","Ver en Amazon")</f>
        <v>Ver en Amazon</v>
      </c>
      <c r="H27" s="2">
        <v>14.23</v>
      </c>
      <c r="I27" s="2">
        <v>2.75</v>
      </c>
    </row>
    <row r="28">
      <c r="A28" t="inlineStr">
        <is>
          <t xml:space="preserve">spW83P1095u</t>
        </is>
      </c>
      <c r="B28" t="inlineStr">
        <is>
          <t xml:space="preserve">Motor 1 Caja</t>
        </is>
      </c>
      <c r="C28" s="2">
        <v>250</v>
      </c>
      <c r="D28" t="inlineStr">
        <is>
          <t xml:space="preserve">Caja 1 · spW83P1095u</t>
        </is>
      </c>
      <c r="E28" t="inlineStr">
        <is>
          <t xml:space="preserve">MANN-FILTER W 940/26 filtro aceite motor</t>
        </is>
      </c>
      <c r="F28" t="inlineStr">
        <is>
          <t xml:space="preserve">B006ACVFUG</t>
        </is>
      </c>
      <c r="G28" t="str" s="4">
        <f>HYPERLINK("https://www.amazon.es/dp/B006ACVFUG","Ver en Amazon")</f>
        <v>Ver en Amazon</v>
      </c>
      <c r="H28" s="2">
        <v>13.31</v>
      </c>
      <c r="I28" s="2">
        <v>2.57</v>
      </c>
    </row>
    <row r="29">
      <c r="A29" t="inlineStr">
        <is>
          <t xml:space="preserve">spW83P1095u</t>
        </is>
      </c>
      <c r="B29" t="inlineStr">
        <is>
          <t xml:space="preserve">Motor 1 Caja</t>
        </is>
      </c>
      <c r="C29" s="2">
        <v>250</v>
      </c>
      <c r="D29" t="inlineStr">
        <is>
          <t xml:space="preserve">Caja 1 · spW83P1095u</t>
        </is>
      </c>
      <c r="E29" t="inlineStr">
        <is>
          <t xml:space="preserve">CONTROL GARDEN 160 tiras pH 7 en 1</t>
        </is>
      </c>
      <c r="F29" t="inlineStr">
        <is>
          <t xml:space="preserve">B0GMGSG3MB</t>
        </is>
      </c>
      <c r="G29" t="str" s="4">
        <f>HYPERLINK("https://www.amazon.es/dp/B0GMGSG3MB","Ver en Amazon")</f>
        <v>Ver en Amazon</v>
      </c>
      <c r="H29" s="2">
        <v>12.95</v>
      </c>
      <c r="I29" s="2">
        <v>2.5</v>
      </c>
    </row>
    <row r="30">
      <c r="A30" t="inlineStr">
        <is>
          <t xml:space="preserve">spW83P1095u</t>
        </is>
      </c>
      <c r="B30" t="inlineStr">
        <is>
          <t xml:space="preserve">Motor 1 Caja</t>
        </is>
      </c>
      <c r="C30" s="2">
        <v>250</v>
      </c>
      <c r="D30" t="inlineStr">
        <is>
          <t xml:space="preserve">Caja 1 · spW83P1095u</t>
        </is>
      </c>
      <c r="E30" t="inlineStr">
        <is>
          <t xml:space="preserve">UNI-T UT07B-EU probador enchufe 230V RCD</t>
        </is>
      </c>
      <c r="F30" t="inlineStr">
        <is>
          <t xml:space="preserve">B07Z89PLTL</t>
        </is>
      </c>
      <c r="G30" t="str" s="4">
        <f>HYPERLINK("https://www.amazon.es/dp/B07Z89PLTL","Ver en Amazon")</f>
        <v>Ver en Amazon</v>
      </c>
      <c r="H30" s="2">
        <v>12.13</v>
      </c>
      <c r="I30" s="2">
        <v>2.34</v>
      </c>
    </row>
    <row r="31">
      <c r="A31" t="inlineStr">
        <is>
          <t xml:space="preserve">spW83P1095u</t>
        </is>
      </c>
      <c r="B31" t="inlineStr">
        <is>
          <t xml:space="preserve">Motor 1 Caja</t>
        </is>
      </c>
      <c r="C31" s="2">
        <v>250</v>
      </c>
      <c r="D31" t="inlineStr">
        <is>
          <t xml:space="preserve">Caja 1 · spW83P1095u</t>
        </is>
      </c>
      <c r="E31" t="inlineStr">
        <is>
          <t xml:space="preserve">Cable USB carga y transferencia Olympus</t>
        </is>
      </c>
      <c r="F31" t="inlineStr">
        <is>
          <t xml:space="preserve">B0DXDRPMMB</t>
        </is>
      </c>
      <c r="G31" t="str" s="4">
        <f>HYPERLINK("https://www.amazon.es/dp/B0DXDRPMMB","Ver en Amazon")</f>
        <v>Ver en Amazon</v>
      </c>
      <c r="H31" s="2">
        <v>11.13</v>
      </c>
      <c r="I31" s="2">
        <v>2.15</v>
      </c>
    </row>
    <row r="32">
      <c r="A32" t="inlineStr">
        <is>
          <t xml:space="preserve">spW83P1095u</t>
        </is>
      </c>
      <c r="B32" t="inlineStr">
        <is>
          <t xml:space="preserve">Motor 1 Caja</t>
        </is>
      </c>
      <c r="C32" s="2">
        <v>250</v>
      </c>
      <c r="D32" t="inlineStr">
        <is>
          <t xml:space="preserve">Caja 1 · spW83P1095u</t>
        </is>
      </c>
      <c r="E32" t="inlineStr">
        <is>
          <t xml:space="preserve">Filtro aire Bosch 1987429404 recambio vehículo</t>
        </is>
      </c>
      <c r="F32" t="inlineStr">
        <is>
          <t xml:space="preserve">B0039BOSIM</t>
        </is>
      </c>
      <c r="G32" t="str" s="4">
        <f>HYPERLINK("https://www.amazon.es/dp/B0039BOSIM","Ver en Amazon")</f>
        <v>Ver en Amazon</v>
      </c>
      <c r="H32" s="2">
        <v>10.24</v>
      </c>
      <c r="I32" s="2">
        <v>1.97</v>
      </c>
    </row>
    <row r="33">
      <c r="A33" t="inlineStr">
        <is>
          <t xml:space="preserve">spW83P1095u</t>
        </is>
      </c>
      <c r="B33" t="inlineStr">
        <is>
          <t xml:space="preserve">Motor 1 Caja</t>
        </is>
      </c>
      <c r="C33" s="2">
        <v>250</v>
      </c>
      <c r="D33" t="inlineStr">
        <is>
          <t xml:space="preserve">Caja 1 · spW83P1095u</t>
        </is>
      </c>
      <c r="E33" t="inlineStr">
        <is>
          <t xml:space="preserve">QWORK 40 ruedas pulido abrasivas 3mm</t>
        </is>
      </c>
      <c r="F33" t="inlineStr">
        <is>
          <t xml:space="preserve">B0DBLFDHWR</t>
        </is>
      </c>
      <c r="G33" t="str" s="4">
        <f>HYPERLINK("https://www.amazon.es/dp/B0DBLFDHWR","Ver en Amazon")</f>
        <v>Ver en Amazon</v>
      </c>
      <c r="H33" s="2">
        <v>9.99</v>
      </c>
      <c r="I33" s="2">
        <v>1.93</v>
      </c>
    </row>
    <row r="34">
      <c r="A34" t="inlineStr">
        <is>
          <t xml:space="preserve">spW83P1095u</t>
        </is>
      </c>
      <c r="B34" t="inlineStr">
        <is>
          <t xml:space="preserve">Motor 1 Caja</t>
        </is>
      </c>
      <c r="C34" s="2">
        <v>250</v>
      </c>
      <c r="D34" t="inlineStr">
        <is>
          <t xml:space="preserve">Caja 1 · spW83P1095u</t>
        </is>
      </c>
      <c r="E34" t="inlineStr">
        <is>
          <t xml:space="preserve">Sumifun cinta férula dedos soporte fractura</t>
        </is>
      </c>
      <c r="F34" t="inlineStr">
        <is>
          <t xml:space="preserve">B07R586JK4</t>
        </is>
      </c>
      <c r="G34" t="str" s="4">
        <f>HYPERLINK("https://www.amazon.es/dp/B07R586JK4","Ver en Amazon")</f>
        <v>Ver en Amazon</v>
      </c>
      <c r="H34" s="2">
        <v>9.99</v>
      </c>
      <c r="I34" s="2">
        <v>1.93</v>
      </c>
    </row>
    <row r="35">
      <c r="A35" t="inlineStr">
        <is>
          <t xml:space="preserve">spW83P1095u</t>
        </is>
      </c>
      <c r="B35" t="inlineStr">
        <is>
          <t xml:space="preserve">Motor 1 Caja</t>
        </is>
      </c>
      <c r="C35" s="2">
        <v>250</v>
      </c>
      <c r="D35" t="inlineStr">
        <is>
          <t xml:space="preserve">Caja 1 · spW83P1095u</t>
        </is>
      </c>
      <c r="E35" t="inlineStr">
        <is>
          <t xml:space="preserve">Wirquin Neo D32 sifón lavabo antifugas blanco</t>
        </is>
      </c>
      <c r="F35" t="inlineStr">
        <is>
          <t xml:space="preserve">B0BWYKYZL4</t>
        </is>
      </c>
      <c r="G35" t="str" s="4">
        <f>HYPERLINK("https://www.amazon.es/dp/B0BWYKYZL4","Ver en Amazon")</f>
        <v>Ver en Amazon</v>
      </c>
      <c r="H35" s="2">
        <v>9.63</v>
      </c>
      <c r="I35" s="2">
        <v>1.86</v>
      </c>
    </row>
    <row r="36">
      <c r="A36" t="inlineStr">
        <is>
          <t xml:space="preserve">spW83P1095u</t>
        </is>
      </c>
      <c r="B36" t="inlineStr">
        <is>
          <t xml:space="preserve">Motor 1 Caja</t>
        </is>
      </c>
      <c r="C36" s="2">
        <v>250</v>
      </c>
      <c r="D36" t="inlineStr">
        <is>
          <t xml:space="preserve">Caja 1 · spW83P1095u</t>
        </is>
      </c>
      <c r="E36" t="inlineStr">
        <is>
          <t xml:space="preserve">Bujía NGK JR9C Yellow Box encendido</t>
        </is>
      </c>
      <c r="F36" t="inlineStr">
        <is>
          <t xml:space="preserve">B000HDH9V8</t>
        </is>
      </c>
      <c r="G36" t="str" s="4">
        <f>HYPERLINK("https://www.amazon.es/dp/B000HDH9V8","Ver en Amazon")</f>
        <v>Ver en Amazon</v>
      </c>
      <c r="H36" s="2">
        <v>8.99</v>
      </c>
      <c r="I36" s="2">
        <v>1.73</v>
      </c>
    </row>
    <row r="37">
      <c r="A37" t="inlineStr">
        <is>
          <t xml:space="preserve">spW83P1095u</t>
        </is>
      </c>
      <c r="B37" t="inlineStr">
        <is>
          <t xml:space="preserve">Motor 1 Caja</t>
        </is>
      </c>
      <c r="C37" s="2">
        <v>250</v>
      </c>
      <c r="D37" t="inlineStr">
        <is>
          <t xml:space="preserve">Caja 1 · spW83P1095u</t>
        </is>
      </c>
      <c r="E37" t="inlineStr">
        <is>
          <t xml:space="preserve">WINKLE filamento PLA HD azul pastel 1,75mm</t>
        </is>
      </c>
      <c r="F37" t="inlineStr">
        <is>
          <t xml:space="preserve">B08LWG4D3K</t>
        </is>
      </c>
      <c r="G37" t="str" s="4">
        <f>HYPERLINK("https://www.amazon.es/dp/B08LWG4D3K","Ver en Amazon")</f>
        <v>Ver en Amazon</v>
      </c>
      <c r="H37" s="2">
        <v>8.99</v>
      </c>
      <c r="I37" s="2">
        <v>1.73</v>
      </c>
    </row>
    <row r="38">
      <c r="A38" t="inlineStr">
        <is>
          <t xml:space="preserve">spW83P1095u</t>
        </is>
      </c>
      <c r="B38" t="inlineStr">
        <is>
          <t xml:space="preserve">Motor 1 Caja</t>
        </is>
      </c>
      <c r="C38" s="2">
        <v>250</v>
      </c>
      <c r="D38" t="inlineStr">
        <is>
          <t xml:space="preserve">Caja 1 · spW83P1095u</t>
        </is>
      </c>
      <c r="E38" t="inlineStr">
        <is>
          <t xml:space="preserve">meite JT21 Grapas Tipo 53/6 mm galvanizadas 1600</t>
        </is>
      </c>
      <c r="F38" t="inlineStr">
        <is>
          <t xml:space="preserve">B0FGTXGC8L</t>
        </is>
      </c>
      <c r="G38" t="str" s="4">
        <f>HYPERLINK("https://www.amazon.es/dp/B0FGTXGC8L","Ver en Amazon")</f>
        <v>Ver en Amazon</v>
      </c>
      <c r="H38" s="2">
        <v>8.98</v>
      </c>
      <c r="I38" s="2">
        <v>1.73</v>
      </c>
    </row>
    <row r="39">
      <c r="A39" t="inlineStr">
        <is>
          <t xml:space="preserve">spW83P1095u</t>
        </is>
      </c>
      <c r="B39" t="inlineStr">
        <is>
          <t xml:space="preserve">Motor 1 Caja</t>
        </is>
      </c>
      <c r="C39" s="2">
        <v>250</v>
      </c>
      <c r="D39" t="inlineStr">
        <is>
          <t xml:space="preserve">Caja 1 · spW83P1095u</t>
        </is>
      </c>
      <c r="E39" t="inlineStr">
        <is>
          <t xml:space="preserve">Bosch 1987432072 filtro aire interior vehículo</t>
        </is>
      </c>
      <c r="F39" t="inlineStr">
        <is>
          <t xml:space="preserve">B00C7VFL2C</t>
        </is>
      </c>
      <c r="G39" t="str" s="4">
        <f>HYPERLINK("https://www.amazon.es/dp/B00C7VFL2C","Ver en Amazon")</f>
        <v>Ver en Amazon</v>
      </c>
      <c r="H39" s="2">
        <v>7.78</v>
      </c>
      <c r="I39" s="2">
        <v>1.5</v>
      </c>
    </row>
    <row r="40">
      <c r="A40" t="inlineStr">
        <is>
          <t xml:space="preserve">spW83P1095u</t>
        </is>
      </c>
      <c r="B40" t="inlineStr">
        <is>
          <t xml:space="preserve">Motor 1 Caja</t>
        </is>
      </c>
      <c r="C40" s="2">
        <v>250</v>
      </c>
      <c r="D40" t="inlineStr">
        <is>
          <t xml:space="preserve">Caja 1 · spW83P1095u</t>
        </is>
      </c>
      <c r="E40" t="inlineStr">
        <is>
          <t xml:space="preserve">García de Pou vasos cartoncillo 240 ml</t>
        </is>
      </c>
      <c r="F40" t="inlineStr">
        <is>
          <t xml:space="preserve">B09CDLHS9P</t>
        </is>
      </c>
      <c r="G40" t="str" s="4">
        <f>HYPERLINK("https://www.amazon.es/dp/B09CDLHS9P","Ver en Amazon")</f>
        <v>Ver en Amazon</v>
      </c>
      <c r="H40" s="2">
        <v>4.45</v>
      </c>
      <c r="I40" s="2">
        <v>0.86</v>
      </c>
    </row>
  </sheetData>
  <autoFilter ref="A1:I40"/>
</worksheet>
</file>