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'Items'!$A$1:$I$63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spW83P1097n</t>
        </is>
      </c>
      <c r="B2" t="inlineStr">
        <is>
          <t xml:space="preserve">Motoring 1 Box</t>
        </is>
      </c>
      <c r="C2" s="3">
        <v>62</v>
      </c>
      <c r="D2" s="2">
        <v>1757.78</v>
      </c>
      <c r="E2" s="2">
        <v>341</v>
      </c>
      <c r="F2" t="str" s="4">
        <f>HYPERLINK("https://reusalia.es/en/lotes/spW83P1097n","https://reusalia.es/en/lotes/spW83P1097n")</f>
        <v>https://reusalia.es/en/lotes/spW83P1097n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spW83P1097n</t>
        </is>
      </c>
      <c r="B2" t="inlineStr">
        <is>
          <t xml:space="preserve">Motoring 1 Box</t>
        </is>
      </c>
      <c r="C2" s="2">
        <v>341</v>
      </c>
      <c r="D2" t="inlineStr">
        <is>
          <t xml:space="preserve">Box 1 · spW83P1097n</t>
        </is>
      </c>
      <c r="E2" t="inlineStr">
        <is>
          <t xml:space="preserve">LuK Kupplungssatz kit embrague vehículo</t>
        </is>
      </c>
      <c r="F2" t="inlineStr">
        <is>
          <t xml:space="preserve">B00AJX1IFO</t>
        </is>
      </c>
      <c r="G2" t="str" s="4">
        <f>HYPERLINK("https://www.amazon.es/dp/B00AJX1IFO","See on Amazon")</f>
        <v>See on Amazon</v>
      </c>
      <c r="H2" s="2">
        <v>135.9</v>
      </c>
      <c r="I2" s="2">
        <v>26.37</v>
      </c>
    </row>
    <row r="3">
      <c r="A3" t="inlineStr">
        <is>
          <t xml:space="preserve">spW83P1097n</t>
        </is>
      </c>
      <c r="B3" t="inlineStr">
        <is>
          <t xml:space="preserve">Motoring 1 Box</t>
        </is>
      </c>
      <c r="C3" s="2">
        <v>341</v>
      </c>
      <c r="D3" t="inlineStr">
        <is>
          <t xml:space="preserve">Box 1 · spW83P1097n</t>
        </is>
      </c>
      <c r="E3" t="inlineStr">
        <is>
          <t xml:space="preserve">Frankberg suspensión neumática R-Klasse V251</t>
        </is>
      </c>
      <c r="F3" t="inlineStr">
        <is>
          <t xml:space="preserve">B0B6HSGK2Y</t>
        </is>
      </c>
      <c r="G3" t="str" s="4">
        <f>HYPERLINK("https://www.amazon.es/dp/B0B6HSGK2Y","See on Amazon")</f>
        <v>See on Amazon</v>
      </c>
      <c r="H3" s="2">
        <v>97.44</v>
      </c>
      <c r="I3" s="2">
        <v>18.91</v>
      </c>
    </row>
    <row r="4">
      <c r="A4" t="inlineStr">
        <is>
          <t xml:space="preserve">spW83P1097n</t>
        </is>
      </c>
      <c r="B4" t="inlineStr">
        <is>
          <t xml:space="preserve">Motoring 1 Box</t>
        </is>
      </c>
      <c r="C4" s="2">
        <v>341</v>
      </c>
      <c r="D4" t="inlineStr">
        <is>
          <t xml:space="preserve">Box 1 · spW83P1097n</t>
        </is>
      </c>
      <c r="E4" t="inlineStr">
        <is>
          <t xml:space="preserve">Sena 3S Plus intercomunicador moto 8h batería</t>
        </is>
      </c>
      <c r="F4" t="inlineStr">
        <is>
          <t xml:space="preserve">B0C4WXMMPC</t>
        </is>
      </c>
      <c r="G4" t="str" s="4">
        <f>HYPERLINK("https://www.amazon.es/dp/B0C4WXMMPC","See on Amazon")</f>
        <v>See on Amazon</v>
      </c>
      <c r="H4" s="2">
        <v>87.2</v>
      </c>
      <c r="I4" s="2">
        <v>16.92</v>
      </c>
    </row>
    <row r="5">
      <c r="A5" t="inlineStr">
        <is>
          <t xml:space="preserve">spW83P1097n</t>
        </is>
      </c>
      <c r="B5" t="inlineStr">
        <is>
          <t xml:space="preserve">Motoring 1 Box</t>
        </is>
      </c>
      <c r="C5" s="2">
        <v>341</v>
      </c>
      <c r="D5" t="inlineStr">
        <is>
          <t xml:space="preserve">Box 1 · spW83P1097n</t>
        </is>
      </c>
      <c r="E5" t="inlineStr">
        <is>
          <t xml:space="preserve">Errecom Extreme Ultra sellador fugas aire</t>
        </is>
      </c>
      <c r="F5" t="inlineStr">
        <is>
          <t xml:space="preserve">B0C1NRCDSM</t>
        </is>
      </c>
      <c r="G5" t="str" s="4">
        <f>HYPERLINK("https://www.amazon.es/dp/B0C1NRCDSM","See on Amazon")</f>
        <v>See on Amazon</v>
      </c>
      <c r="H5" s="2">
        <v>84.87</v>
      </c>
      <c r="I5" s="2">
        <v>16.47</v>
      </c>
    </row>
    <row r="6">
      <c r="A6" t="inlineStr">
        <is>
          <t xml:space="preserve">spW83P1097n</t>
        </is>
      </c>
      <c r="B6" t="inlineStr">
        <is>
          <t xml:space="preserve">Motoring 1 Box</t>
        </is>
      </c>
      <c r="C6" s="2">
        <v>341</v>
      </c>
      <c r="D6" t="inlineStr">
        <is>
          <t xml:space="preserve">Box 1 · spW83P1097n</t>
        </is>
      </c>
      <c r="E6" t="inlineStr">
        <is>
          <t xml:space="preserve">MANN-FILTER WK 820/17 filtro combustible</t>
        </is>
      </c>
      <c r="F6" t="inlineStr">
        <is>
          <t xml:space="preserve">B00X4VTAFI</t>
        </is>
      </c>
      <c r="G6" t="str" s="4">
        <f>HYPERLINK("https://www.amazon.es/dp/B00X4VTAFI","See on Amazon")</f>
        <v>See on Amazon</v>
      </c>
      <c r="H6" s="2">
        <v>80.43</v>
      </c>
      <c r="I6" s="2">
        <v>15.61</v>
      </c>
    </row>
    <row r="7">
      <c r="A7" t="inlineStr">
        <is>
          <t xml:space="preserve">spW83P1097n</t>
        </is>
      </c>
      <c r="B7" t="inlineStr">
        <is>
          <t xml:space="preserve">Motoring 1 Box</t>
        </is>
      </c>
      <c r="C7" s="2">
        <v>341</v>
      </c>
      <c r="D7" t="inlineStr">
        <is>
          <t xml:space="preserve">Box 1 · spW83P1097n</t>
        </is>
      </c>
      <c r="E7" t="inlineStr">
        <is>
          <t xml:space="preserve">AUTO HIGH fundas cuero PU coche 11 piezas</t>
        </is>
      </c>
      <c r="F7" t="inlineStr">
        <is>
          <t xml:space="preserve">B07HB18P22</t>
        </is>
      </c>
      <c r="G7" t="str" s="4">
        <f>HYPERLINK("https://www.amazon.es/dp/B07HB18P22","See on Amazon")</f>
        <v>See on Amazon</v>
      </c>
      <c r="H7" s="2">
        <v>64.25</v>
      </c>
      <c r="I7" s="2">
        <v>12.47</v>
      </c>
    </row>
    <row r="8">
      <c r="A8" t="inlineStr">
        <is>
          <t xml:space="preserve">spW83P1097n</t>
        </is>
      </c>
      <c r="B8" t="inlineStr">
        <is>
          <t xml:space="preserve">Motoring 1 Box</t>
        </is>
      </c>
      <c r="C8" s="2">
        <v>341</v>
      </c>
      <c r="D8" t="inlineStr">
        <is>
          <t xml:space="preserve">Box 1 · spW83P1097n</t>
        </is>
      </c>
      <c r="E8" t="inlineStr">
        <is>
          <t xml:space="preserve">Febi bilstein 35606 motor elevalunas derecho Volvo</t>
        </is>
      </c>
      <c r="F8" t="inlineStr">
        <is>
          <t xml:space="preserve">B00DZO6QW4</t>
        </is>
      </c>
      <c r="G8" t="str" s="4">
        <f>HYPERLINK("https://www.amazon.es/dp/B00DZO6QW4","See on Amazon")</f>
        <v>See on Amazon</v>
      </c>
      <c r="H8" s="2">
        <v>54.44</v>
      </c>
      <c r="I8" s="2">
        <v>10.57</v>
      </c>
    </row>
    <row r="9">
      <c r="A9" t="inlineStr">
        <is>
          <t xml:space="preserve">spW83P1097n</t>
        </is>
      </c>
      <c r="B9" t="inlineStr">
        <is>
          <t xml:space="preserve">Motoring 1 Box</t>
        </is>
      </c>
      <c r="C9" s="2">
        <v>341</v>
      </c>
      <c r="D9" t="inlineStr">
        <is>
          <t xml:space="preserve">Box 1 · spW83P1097n</t>
        </is>
      </c>
      <c r="E9" t="inlineStr">
        <is>
          <t xml:space="preserve">Peruzzo PE 702 portabicicletas tejado Pordoi</t>
        </is>
      </c>
      <c r="F9" t="inlineStr">
        <is>
          <t xml:space="preserve">B00BEZJAMO</t>
        </is>
      </c>
      <c r="G9" t="str" s="4">
        <f>HYPERLINK("https://www.amazon.es/dp/B00BEZJAMO","See on Amazon")</f>
        <v>See on Amazon</v>
      </c>
      <c r="H9" s="2">
        <v>44.59</v>
      </c>
      <c r="I9" s="2">
        <v>8.66</v>
      </c>
    </row>
    <row r="10">
      <c r="A10" t="inlineStr">
        <is>
          <t xml:space="preserve">spW83P1097n</t>
        </is>
      </c>
      <c r="B10" t="inlineStr">
        <is>
          <t xml:space="preserve">Motoring 1 Box</t>
        </is>
      </c>
      <c r="C10" s="2">
        <v>341</v>
      </c>
      <c r="D10" t="inlineStr">
        <is>
          <t xml:space="preserve">Box 1 · spW83P1097n</t>
        </is>
      </c>
      <c r="E10" t="inlineStr">
        <is>
          <t xml:space="preserve">Peruzzo Pordoi PE 702 portabicicletas tejado 70mm</t>
        </is>
      </c>
      <c r="F10" t="inlineStr">
        <is>
          <t xml:space="preserve">B00BEZJAMO</t>
        </is>
      </c>
      <c r="G10" t="str" s="4">
        <f>HYPERLINK("https://www.amazon.es/dp/B00BEZJAMO","See on Amazon")</f>
        <v>See on Amazon</v>
      </c>
      <c r="H10" s="2">
        <v>44.59</v>
      </c>
      <c r="I10" s="2">
        <v>8.66</v>
      </c>
    </row>
    <row r="11">
      <c r="A11" t="inlineStr">
        <is>
          <t xml:space="preserve">spW83P1097n</t>
        </is>
      </c>
      <c r="B11" t="inlineStr">
        <is>
          <t xml:space="preserve">Motoring 1 Box</t>
        </is>
      </c>
      <c r="C11" s="2">
        <v>341</v>
      </c>
      <c r="D11" t="inlineStr">
        <is>
          <t xml:space="preserve">Box 1 · spW83P1097n</t>
        </is>
      </c>
      <c r="E11" t="inlineStr">
        <is>
          <t xml:space="preserve">TRW pastillas freno delanteras GDB4142</t>
        </is>
      </c>
      <c r="F11" t="inlineStr">
        <is>
          <t xml:space="preserve">B00DPHB55E</t>
        </is>
      </c>
      <c r="G11" t="str" s="4">
        <f>HYPERLINK("https://www.amazon.es/dp/B00DPHB55E","See on Amazon")</f>
        <v>See on Amazon</v>
      </c>
      <c r="H11" s="2">
        <v>42.89</v>
      </c>
      <c r="I11" s="2">
        <v>8.33</v>
      </c>
    </row>
    <row r="12">
      <c r="A12" t="inlineStr">
        <is>
          <t xml:space="preserve">spW83P1097n</t>
        </is>
      </c>
      <c r="B12" t="inlineStr">
        <is>
          <t xml:space="preserve">Motoring 1 Box</t>
        </is>
      </c>
      <c r="C12" s="2">
        <v>341</v>
      </c>
      <c r="D12" t="inlineStr">
        <is>
          <t xml:space="preserve">Box 1 · spW83P1097n</t>
        </is>
      </c>
      <c r="E12" t="inlineStr">
        <is>
          <t xml:space="preserve">Thule ProRide 591 OutRide 561 soporte rueda</t>
        </is>
      </c>
      <c r="F12" t="inlineStr">
        <is>
          <t xml:space="preserve">B009OE33Z2</t>
        </is>
      </c>
      <c r="G12" t="str" s="4">
        <f>HYPERLINK("https://www.amazon.es/dp/B009OE33Z2","See on Amazon")</f>
        <v>See on Amazon</v>
      </c>
      <c r="H12" s="2">
        <v>40.34</v>
      </c>
      <c r="I12" s="2">
        <v>7.83</v>
      </c>
    </row>
    <row r="13">
      <c r="A13" t="inlineStr">
        <is>
          <t xml:space="preserve">spW83P1097n</t>
        </is>
      </c>
      <c r="B13" t="inlineStr">
        <is>
          <t xml:space="preserve">Motoring 1 Box</t>
        </is>
      </c>
      <c r="C13" s="2">
        <v>341</v>
      </c>
      <c r="D13" t="inlineStr">
        <is>
          <t xml:space="preserve">Box 1 · spW83P1097n</t>
        </is>
      </c>
      <c r="E13" t="inlineStr">
        <is>
          <t xml:space="preserve">Green Cell inversor 300W 12V 230V USB puerto</t>
        </is>
      </c>
      <c r="F13" t="inlineStr">
        <is>
          <t xml:space="preserve">B0719JMNQ8</t>
        </is>
      </c>
      <c r="G13" t="str" s="4">
        <f>HYPERLINK("https://www.amazon.es/dp/B0719JMNQ8","See on Amazon")</f>
        <v>See on Amazon</v>
      </c>
      <c r="H13" s="2">
        <v>39.8</v>
      </c>
      <c r="I13" s="2">
        <v>7.73</v>
      </c>
    </row>
    <row r="14">
      <c r="A14" t="inlineStr">
        <is>
          <t xml:space="preserve">spW83P1097n</t>
        </is>
      </c>
      <c r="B14" t="inlineStr">
        <is>
          <t xml:space="preserve">Motoring 1 Box</t>
        </is>
      </c>
      <c r="C14" s="2">
        <v>341</v>
      </c>
      <c r="D14" t="inlineStr">
        <is>
          <t xml:space="preserve">Box 1 · spW83P1097n</t>
        </is>
      </c>
      <c r="E14" t="inlineStr">
        <is>
          <t xml:space="preserve">OSRAM XENARC D2R lámpara xenón 66250</t>
        </is>
      </c>
      <c r="F14" t="inlineStr">
        <is>
          <t xml:space="preserve">B003VNH4XY</t>
        </is>
      </c>
      <c r="G14" t="str" s="4">
        <f>HYPERLINK("https://www.amazon.es/dp/B003VNH4XY","See on Amazon")</f>
        <v>See on Amazon</v>
      </c>
      <c r="H14" s="2">
        <v>39.05</v>
      </c>
      <c r="I14" s="2">
        <v>7.58</v>
      </c>
    </row>
    <row r="15">
      <c r="A15" t="inlineStr">
        <is>
          <t xml:space="preserve">spW83P1097n</t>
        </is>
      </c>
      <c r="B15" t="inlineStr">
        <is>
          <t xml:space="preserve">Motoring 1 Box</t>
        </is>
      </c>
      <c r="C15" s="2">
        <v>341</v>
      </c>
      <c r="D15" t="inlineStr">
        <is>
          <t xml:space="preserve">Box 1 · spW83P1097n</t>
        </is>
      </c>
      <c r="E15" t="inlineStr">
        <is>
          <t xml:space="preserve">Febi bilstein refrigerantes motor 39739</t>
        </is>
      </c>
      <c r="F15" t="inlineStr">
        <is>
          <t xml:space="preserve">B00FZGOS1Q</t>
        </is>
      </c>
      <c r="G15" t="str" s="4">
        <f>HYPERLINK("https://www.amazon.es/dp/B00FZGOS1Q","See on Amazon")</f>
        <v>See on Amazon</v>
      </c>
      <c r="H15" s="2">
        <v>34.97</v>
      </c>
      <c r="I15" s="2">
        <v>6.79</v>
      </c>
    </row>
    <row r="16">
      <c r="A16" t="inlineStr">
        <is>
          <t xml:space="preserve">spW83P1097n</t>
        </is>
      </c>
      <c r="B16" t="inlineStr">
        <is>
          <t xml:space="preserve">Motoring 1 Box</t>
        </is>
      </c>
      <c r="C16" s="2">
        <v>341</v>
      </c>
      <c r="D16" t="inlineStr">
        <is>
          <t xml:space="preserve">Box 1 · spW83P1097n</t>
        </is>
      </c>
      <c r="E16" t="inlineStr">
        <is>
          <t xml:space="preserve">Febi bilstein refrigerante motor 39739 recambio</t>
        </is>
      </c>
      <c r="F16" t="inlineStr">
        <is>
          <t xml:space="preserve">B00FZGOS1Q</t>
        </is>
      </c>
      <c r="G16" t="str" s="4">
        <f>HYPERLINK("https://www.amazon.es/dp/B00FZGOS1Q","See on Amazon")</f>
        <v>See on Amazon</v>
      </c>
      <c r="H16" s="2">
        <v>34.97</v>
      </c>
      <c r="I16" s="2">
        <v>6.79</v>
      </c>
    </row>
    <row r="17">
      <c r="A17" t="inlineStr">
        <is>
          <t xml:space="preserve">spW83P1097n</t>
        </is>
      </c>
      <c r="B17" t="inlineStr">
        <is>
          <t xml:space="preserve">Motoring 1 Box</t>
        </is>
      </c>
      <c r="C17" s="2">
        <v>341</v>
      </c>
      <c r="D17" t="inlineStr">
        <is>
          <t xml:space="preserve">Box 1 · spW83P1097n</t>
        </is>
      </c>
      <c r="E17" t="inlineStr">
        <is>
          <t xml:space="preserve">Febi bilstein 21785 bloque motor soporte</t>
        </is>
      </c>
      <c r="F17" t="inlineStr">
        <is>
          <t xml:space="preserve">B006DHPTCS</t>
        </is>
      </c>
      <c r="G17" t="str" s="4">
        <f>HYPERLINK("https://www.amazon.es/dp/B006DHPTCS","See on Amazon")</f>
        <v>See on Amazon</v>
      </c>
      <c r="H17" s="2">
        <v>32.7</v>
      </c>
      <c r="I17" s="2">
        <v>6.35</v>
      </c>
    </row>
    <row r="18">
      <c r="A18" t="inlineStr">
        <is>
          <t xml:space="preserve">spW83P1097n</t>
        </is>
      </c>
      <c r="B18" t="inlineStr">
        <is>
          <t xml:space="preserve">Motoring 1 Box</t>
        </is>
      </c>
      <c r="C18" s="2">
        <v>341</v>
      </c>
      <c r="D18" t="inlineStr">
        <is>
          <t xml:space="preserve">Box 1 · spW83P1097n</t>
        </is>
      </c>
      <c r="E18" t="inlineStr">
        <is>
          <t xml:space="preserve">Autel ángulo ajustable 1-sensor goma</t>
        </is>
      </c>
      <c r="F18" t="inlineStr">
        <is>
          <t xml:space="preserve">B09WWNVX7T</t>
        </is>
      </c>
      <c r="G18" t="str" s="4">
        <f>HYPERLINK("https://www.amazon.es/dp/B09WWNVX7T","See on Amazon")</f>
        <v>See on Amazon</v>
      </c>
      <c r="H18" s="2">
        <v>31.06</v>
      </c>
      <c r="I18" s="2">
        <v>6.03</v>
      </c>
    </row>
    <row r="19">
      <c r="A19" t="inlineStr">
        <is>
          <t xml:space="preserve">spW83P1097n</t>
        </is>
      </c>
      <c r="B19" t="inlineStr">
        <is>
          <t xml:space="preserve">Motoring 1 Box</t>
        </is>
      </c>
      <c r="C19" s="2">
        <v>341</v>
      </c>
      <c r="D19" t="inlineStr">
        <is>
          <t xml:space="preserve">Box 1 · spW83P1097n</t>
        </is>
      </c>
      <c r="E19" t="inlineStr">
        <is>
          <t xml:space="preserve">Autel 300020 ángulo ajustable goma 1 sensor</t>
        </is>
      </c>
      <c r="F19" t="inlineStr">
        <is>
          <t xml:space="preserve">B09WWNVX7T</t>
        </is>
      </c>
      <c r="G19" t="str" s="4">
        <f>HYPERLINK("https://www.amazon.es/dp/B09WWNVX7T","See on Amazon")</f>
        <v>See on Amazon</v>
      </c>
      <c r="H19" s="2">
        <v>31.06</v>
      </c>
      <c r="I19" s="2">
        <v>6.03</v>
      </c>
    </row>
    <row r="20">
      <c r="A20" t="inlineStr">
        <is>
          <t xml:space="preserve">spW83P1097n</t>
        </is>
      </c>
      <c r="B20" t="inlineStr">
        <is>
          <t xml:space="preserve">Motoring 1 Box</t>
        </is>
      </c>
      <c r="C20" s="2">
        <v>341</v>
      </c>
      <c r="D20" t="inlineStr">
        <is>
          <t xml:space="preserve">Box 1 · spW83P1097n</t>
        </is>
      </c>
      <c r="E20" t="inlineStr">
        <is>
          <t xml:space="preserve">Autel 300020 ángulo ajustable goma sensor único</t>
        </is>
      </c>
      <c r="F20" t="inlineStr">
        <is>
          <t xml:space="preserve">B09WWNVX7T</t>
        </is>
      </c>
      <c r="G20" t="str" s="4">
        <f>HYPERLINK("https://www.amazon.es/dp/B09WWNVX7T","See on Amazon")</f>
        <v>See on Amazon</v>
      </c>
      <c r="H20" s="2">
        <v>31.06</v>
      </c>
      <c r="I20" s="2">
        <v>6.03</v>
      </c>
    </row>
    <row r="21">
      <c r="A21" t="inlineStr">
        <is>
          <t xml:space="preserve">spW83P1097n</t>
        </is>
      </c>
      <c r="B21" t="inlineStr">
        <is>
          <t xml:space="preserve">Motoring 1 Box</t>
        </is>
      </c>
      <c r="C21" s="2">
        <v>341</v>
      </c>
      <c r="D21" t="inlineStr">
        <is>
          <t xml:space="preserve">Box 1 · spW83P1097n</t>
        </is>
      </c>
      <c r="E21" t="inlineStr">
        <is>
          <t xml:space="preserve">SP Connect Universal Phone Clamp soporte móvil</t>
        </is>
      </c>
      <c r="F21" t="inlineStr">
        <is>
          <t xml:space="preserve">B0BJKWHR4R</t>
        </is>
      </c>
      <c r="G21" t="str" s="4">
        <f>HYPERLINK("https://www.amazon.es/dp/B0BJKWHR4R","See on Amazon")</f>
        <v>See on Amazon</v>
      </c>
      <c r="H21" s="2">
        <v>30.26</v>
      </c>
      <c r="I21" s="2">
        <v>5.88</v>
      </c>
    </row>
    <row r="22">
      <c r="A22" t="inlineStr">
        <is>
          <t xml:space="preserve">spW83P1097n</t>
        </is>
      </c>
      <c r="B22" t="inlineStr">
        <is>
          <t xml:space="preserve">Motoring 1 Box</t>
        </is>
      </c>
      <c r="C22" s="2">
        <v>341</v>
      </c>
      <c r="D22" t="inlineStr">
        <is>
          <t xml:space="preserve">Box 1 · spW83P1097n</t>
        </is>
      </c>
      <c r="E22" t="inlineStr">
        <is>
          <t xml:space="preserve">GATES 5552XS correa dentada 132 dientes negra</t>
        </is>
      </c>
      <c r="F22" t="inlineStr">
        <is>
          <t xml:space="preserve">B005HJQV48</t>
        </is>
      </c>
      <c r="G22" t="str" s="4">
        <f>HYPERLINK("https://www.amazon.es/dp/B005HJQV48","See on Amazon")</f>
        <v>See on Amazon</v>
      </c>
      <c r="H22" s="2">
        <v>30.02</v>
      </c>
      <c r="I22" s="2">
        <v>5.83</v>
      </c>
    </row>
    <row r="23">
      <c r="A23" t="inlineStr">
        <is>
          <t xml:space="preserve">spW83P1097n</t>
        </is>
      </c>
      <c r="B23" t="inlineStr">
        <is>
          <t xml:space="preserve">Motoring 1 Box</t>
        </is>
      </c>
      <c r="C23" s="2">
        <v>341</v>
      </c>
      <c r="D23" t="inlineStr">
        <is>
          <t xml:space="preserve">Box 1 · spW83P1097n</t>
        </is>
      </c>
      <c r="E23" t="inlineStr">
        <is>
          <t xml:space="preserve">RunSTAR báscula digital 180kg pantalla grande</t>
        </is>
      </c>
      <c r="F23" t="inlineStr">
        <is>
          <t xml:space="preserve">B0C6T2FLJH</t>
        </is>
      </c>
      <c r="G23" t="str" s="4">
        <f>HYPERLINK("https://www.amazon.es/dp/B0C6T2FLJH","See on Amazon")</f>
        <v>See on Amazon</v>
      </c>
      <c r="H23" s="2">
        <v>29.99</v>
      </c>
      <c r="I23" s="2">
        <v>5.82</v>
      </c>
    </row>
    <row r="24">
      <c r="A24" t="inlineStr">
        <is>
          <t xml:space="preserve">spW83P1097n</t>
        </is>
      </c>
      <c r="B24" t="inlineStr">
        <is>
          <t xml:space="preserve">Motoring 1 Box</t>
        </is>
      </c>
      <c r="C24" s="2">
        <v>341</v>
      </c>
      <c r="D24" t="inlineStr">
        <is>
          <t xml:space="preserve">Box 1 · spW83P1097n</t>
        </is>
      </c>
      <c r="E24" t="inlineStr">
        <is>
          <t xml:space="preserve">RunSTAR báscula digital peso grasa composición</t>
        </is>
      </c>
      <c r="F24" t="inlineStr">
        <is>
          <t xml:space="preserve">B0C6T2FLJH</t>
        </is>
      </c>
      <c r="G24" t="str" s="4">
        <f>HYPERLINK("https://www.amazon.es/dp/B0C6T2FLJH","See on Amazon")</f>
        <v>See on Amazon</v>
      </c>
      <c r="H24" s="2">
        <v>29.99</v>
      </c>
      <c r="I24" s="2">
        <v>5.82</v>
      </c>
    </row>
    <row r="25">
      <c r="A25" t="inlineStr">
        <is>
          <t xml:space="preserve">spW83P1097n</t>
        </is>
      </c>
      <c r="B25" t="inlineStr">
        <is>
          <t xml:space="preserve">Motoring 1 Box</t>
        </is>
      </c>
      <c r="C25" s="2">
        <v>341</v>
      </c>
      <c r="D25" t="inlineStr">
        <is>
          <t xml:space="preserve">Box 1 · spW83P1097n</t>
        </is>
      </c>
      <c r="E25" t="inlineStr">
        <is>
          <t xml:space="preserve">Delta A40 ARGB disipador CPU ventilador</t>
        </is>
      </c>
      <c r="F25" t="inlineStr">
        <is>
          <t xml:space="preserve">B0DQ7H3T88</t>
        </is>
      </c>
      <c r="G25" t="str" s="4">
        <f>HYPERLINK("https://www.amazon.es/dp/B0DQ7H3T88","See on Amazon")</f>
        <v>See on Amazon</v>
      </c>
      <c r="H25" s="2">
        <v>28.99</v>
      </c>
      <c r="I25" s="2">
        <v>5.63</v>
      </c>
    </row>
    <row r="26">
      <c r="A26" t="inlineStr">
        <is>
          <t xml:space="preserve">spW83P1097n</t>
        </is>
      </c>
      <c r="B26" t="inlineStr">
        <is>
          <t xml:space="preserve">Motoring 1 Box</t>
        </is>
      </c>
      <c r="C26" s="2">
        <v>341</v>
      </c>
      <c r="D26" t="inlineStr">
        <is>
          <t xml:space="preserve">Box 1 · spW83P1097n</t>
        </is>
      </c>
      <c r="E26" t="inlineStr">
        <is>
          <t xml:space="preserve">YiLaie tira LED interior coche RGB 5V</t>
        </is>
      </c>
      <c r="F26" t="inlineStr">
        <is>
          <t xml:space="preserve">B0DDSMWNW1</t>
        </is>
      </c>
      <c r="G26" t="str" s="4">
        <f>HYPERLINK("https://www.amazon.es/dp/B0DDSMWNW1","See on Amazon")</f>
        <v>See on Amazon</v>
      </c>
      <c r="H26" s="2">
        <v>25.99</v>
      </c>
      <c r="I26" s="2">
        <v>5.05</v>
      </c>
    </row>
    <row r="27">
      <c r="A27" t="inlineStr">
        <is>
          <t xml:space="preserve">spW83P1097n</t>
        </is>
      </c>
      <c r="B27" t="inlineStr">
        <is>
          <t xml:space="preserve">Motoring 1 Box</t>
        </is>
      </c>
      <c r="C27" s="2">
        <v>341</v>
      </c>
      <c r="D27" t="inlineStr">
        <is>
          <t xml:space="preserve">Box 1 · spW83P1097n</t>
        </is>
      </c>
      <c r="E27" t="inlineStr">
        <is>
          <t xml:space="preserve">Aloskart T-Rex rueda maciza patinete 10"</t>
        </is>
      </c>
      <c r="F27" t="inlineStr">
        <is>
          <t xml:space="preserve">B0B394H291</t>
        </is>
      </c>
      <c r="G27" t="str" s="4">
        <f>HYPERLINK("https://www.amazon.es/dp/B0B394H291","See on Amazon")</f>
        <v>See on Amazon</v>
      </c>
      <c r="H27" s="2">
        <v>25.92</v>
      </c>
      <c r="I27" s="2">
        <v>5.03</v>
      </c>
    </row>
    <row r="28">
      <c r="A28" t="inlineStr">
        <is>
          <t xml:space="preserve">spW83P1097n</t>
        </is>
      </c>
      <c r="B28" t="inlineStr">
        <is>
          <t xml:space="preserve">Motoring 1 Box</t>
        </is>
      </c>
      <c r="C28" s="2">
        <v>341</v>
      </c>
      <c r="D28" t="inlineStr">
        <is>
          <t xml:space="preserve">Box 1 · spW83P1097n</t>
        </is>
      </c>
      <c r="E28" t="inlineStr">
        <is>
          <t xml:space="preserve">Brembo P 85 073 pastillas freno Audi y VW</t>
        </is>
      </c>
      <c r="F28" t="inlineStr">
        <is>
          <t xml:space="preserve">B00AJU3WCO</t>
        </is>
      </c>
      <c r="G28" t="str" s="4">
        <f>HYPERLINK("https://www.amazon.es/dp/B00AJU3WCO","See on Amazon")</f>
        <v>See on Amazon</v>
      </c>
      <c r="H28" s="2">
        <v>25.72</v>
      </c>
      <c r="I28" s="2">
        <v>4.99</v>
      </c>
    </row>
    <row r="29">
      <c r="A29" t="inlineStr">
        <is>
          <t xml:space="preserve">spW83P1097n</t>
        </is>
      </c>
      <c r="B29" t="inlineStr">
        <is>
          <t xml:space="preserve">Motoring 1 Box</t>
        </is>
      </c>
      <c r="C29" s="2">
        <v>341</v>
      </c>
      <c r="D29" t="inlineStr">
        <is>
          <t xml:space="preserve">Box 1 · spW83P1097n</t>
        </is>
      </c>
      <c r="E29" t="inlineStr">
        <is>
          <t xml:space="preserve">Turtle Wax Hybrid Solutions cera cerámica spray</t>
        </is>
      </c>
      <c r="F29" t="inlineStr">
        <is>
          <t xml:space="preserve">B0833KDT7X</t>
        </is>
      </c>
      <c r="G29" t="str" s="4">
        <f>HYPERLINK("https://www.amazon.es/dp/B0833KDT7X","See on Amazon")</f>
        <v>See on Amazon</v>
      </c>
      <c r="H29" s="2">
        <v>24.99</v>
      </c>
      <c r="I29" s="2">
        <v>4.85</v>
      </c>
    </row>
    <row r="30">
      <c r="A30" t="inlineStr">
        <is>
          <t xml:space="preserve">spW83P1097n</t>
        </is>
      </c>
      <c r="B30" t="inlineStr">
        <is>
          <t xml:space="preserve">Motoring 1 Box</t>
        </is>
      </c>
      <c r="C30" s="2">
        <v>341</v>
      </c>
      <c r="D30" t="inlineStr">
        <is>
          <t xml:space="preserve">Box 1 · spW83P1097n</t>
        </is>
      </c>
      <c r="E30" t="inlineStr">
        <is>
          <t xml:space="preserve">Tapa protectora faro auxiliar HELLA Blade 7"</t>
        </is>
      </c>
      <c r="F30" t="inlineStr">
        <is>
          <t xml:space="preserve">B0C9HTRNWZ</t>
        </is>
      </c>
      <c r="G30" t="str" s="4">
        <f>HYPERLINK("https://www.amazon.es/dp/B0C9HTRNWZ","See on Amazon")</f>
        <v>See on Amazon</v>
      </c>
      <c r="H30" s="2">
        <v>23.76</v>
      </c>
      <c r="I30" s="2">
        <v>4.61</v>
      </c>
    </row>
    <row r="31">
      <c r="A31" t="inlineStr">
        <is>
          <t xml:space="preserve">spW83P1097n</t>
        </is>
      </c>
      <c r="B31" t="inlineStr">
        <is>
          <t xml:space="preserve">Motoring 1 Box</t>
        </is>
      </c>
      <c r="C31" s="2">
        <v>341</v>
      </c>
      <c r="D31" t="inlineStr">
        <is>
          <t xml:space="preserve">Box 1 · spW83P1097n</t>
        </is>
      </c>
      <c r="E31" t="inlineStr">
        <is>
          <t xml:space="preserve">Enchufe exterior impermeable IP66 con</t>
        </is>
      </c>
      <c r="F31" t="inlineStr">
        <is>
          <t xml:space="preserve">B0DY1FLD99</t>
        </is>
      </c>
      <c r="G31" t="str" s="4">
        <f>HYPERLINK("https://www.amazon.es/dp/B0DY1FLD99","See on Amazon")</f>
        <v>See on Amazon</v>
      </c>
      <c r="H31" s="2">
        <v>23.73</v>
      </c>
      <c r="I31" s="2">
        <v>4.6</v>
      </c>
    </row>
    <row r="32">
      <c r="A32" t="inlineStr">
        <is>
          <t xml:space="preserve">spW83P1097n</t>
        </is>
      </c>
      <c r="B32" t="inlineStr">
        <is>
          <t xml:space="preserve">Motoring 1 Box</t>
        </is>
      </c>
      <c r="C32" s="2">
        <v>341</v>
      </c>
      <c r="D32" t="inlineStr">
        <is>
          <t xml:space="preserve">Box 1 · spW83P1097n</t>
        </is>
      </c>
      <c r="E32" t="inlineStr">
        <is>
          <t xml:space="preserve">Legrand Plexo interruptor 10A antracita IP55</t>
        </is>
      </c>
      <c r="F32" t="inlineStr">
        <is>
          <t xml:space="preserve">B09MVW3BGB</t>
        </is>
      </c>
      <c r="G32" t="str" s="4">
        <f>HYPERLINK("https://www.amazon.es/dp/B09MVW3BGB","See on Amazon")</f>
        <v>See on Amazon</v>
      </c>
      <c r="H32" s="2">
        <v>22.57</v>
      </c>
      <c r="I32" s="2">
        <v>4.37</v>
      </c>
    </row>
    <row r="33">
      <c r="A33" t="inlineStr">
        <is>
          <t xml:space="preserve">spW83P1097n</t>
        </is>
      </c>
      <c r="B33" t="inlineStr">
        <is>
          <t xml:space="preserve">Motoring 1 Box</t>
        </is>
      </c>
      <c r="C33" s="2">
        <v>341</v>
      </c>
      <c r="D33" t="inlineStr">
        <is>
          <t xml:space="preserve">Box 1 · spW83P1097n</t>
        </is>
      </c>
      <c r="E33" t="inlineStr">
        <is>
          <t xml:space="preserve">Purflux CS795 filtro combustible cartucho Toyota</t>
        </is>
      </c>
      <c r="F33" t="inlineStr">
        <is>
          <t xml:space="preserve">B00DZG4D7C</t>
        </is>
      </c>
      <c r="G33" t="str" s="4">
        <f>HYPERLINK("https://www.amazon.es/dp/B00DZG4D7C","See on Amazon")</f>
        <v>See on Amazon</v>
      </c>
      <c r="H33" s="2">
        <v>22.5</v>
      </c>
      <c r="I33" s="2">
        <v>4.36</v>
      </c>
    </row>
    <row r="34">
      <c r="A34" t="inlineStr">
        <is>
          <t xml:space="preserve">spW83P1097n</t>
        </is>
      </c>
      <c r="B34" t="inlineStr">
        <is>
          <t xml:space="preserve">Motoring 1 Box</t>
        </is>
      </c>
      <c r="C34" s="2">
        <v>341</v>
      </c>
      <c r="D34" t="inlineStr">
        <is>
          <t xml:space="preserve">Box 1 · spW83P1097n</t>
        </is>
      </c>
      <c r="E34" t="inlineStr">
        <is>
          <t xml:space="preserve">TRW GDB2016 pastillas freno delantero Dacia</t>
        </is>
      </c>
      <c r="F34" t="inlineStr">
        <is>
          <t xml:space="preserve">B012WL5IPG</t>
        </is>
      </c>
      <c r="G34" t="str" s="4">
        <f>HYPERLINK("https://www.amazon.es/dp/B012WL5IPG","See on Amazon")</f>
        <v>See on Amazon</v>
      </c>
      <c r="H34" s="2">
        <v>20.51</v>
      </c>
      <c r="I34" s="2">
        <v>3.97</v>
      </c>
    </row>
    <row r="35">
      <c r="A35" t="inlineStr">
        <is>
          <t xml:space="preserve">spW83P1097n</t>
        </is>
      </c>
      <c r="B35" t="inlineStr">
        <is>
          <t xml:space="preserve">Motoring 1 Box</t>
        </is>
      </c>
      <c r="C35" s="2">
        <v>341</v>
      </c>
      <c r="D35" t="inlineStr">
        <is>
          <t xml:space="preserve">Box 1 · spW83P1097n</t>
        </is>
      </c>
      <c r="E35" t="inlineStr">
        <is>
          <t xml:space="preserve">cyclingcolors solenoide relé arranque scooter 125</t>
        </is>
      </c>
      <c r="F35" t="inlineStr">
        <is>
          <t xml:space="preserve">B0DW9BZZTL</t>
        </is>
      </c>
      <c r="G35" t="str" s="4">
        <f>HYPERLINK("https://www.amazon.es/dp/B0DW9BZZTL","See on Amazon")</f>
        <v>See on Amazon</v>
      </c>
      <c r="H35" s="2">
        <v>18.92</v>
      </c>
      <c r="I35" s="2">
        <v>3.67</v>
      </c>
    </row>
    <row r="36">
      <c r="A36" t="inlineStr">
        <is>
          <t xml:space="preserve">spW83P1097n</t>
        </is>
      </c>
      <c r="B36" t="inlineStr">
        <is>
          <t xml:space="preserve">Motoring 1 Box</t>
        </is>
      </c>
      <c r="C36" s="2">
        <v>341</v>
      </c>
      <c r="D36" t="inlineStr">
        <is>
          <t xml:space="preserve">Box 1 · spW83P1097n</t>
        </is>
      </c>
      <c r="E36" t="inlineStr">
        <is>
          <t xml:space="preserve">AiQInu protector asiento coche impermeable</t>
        </is>
      </c>
      <c r="F36" t="inlineStr">
        <is>
          <t xml:space="preserve">B0CS39DM6R</t>
        </is>
      </c>
      <c r="G36" t="str" s="4">
        <f>HYPERLINK("https://www.amazon.es/dp/B0CS39DM6R","See on Amazon")</f>
        <v>See on Amazon</v>
      </c>
      <c r="H36" s="2">
        <v>18.8</v>
      </c>
      <c r="I36" s="2">
        <v>3.64</v>
      </c>
    </row>
    <row r="37">
      <c r="A37" t="inlineStr">
        <is>
          <t xml:space="preserve">spW83P1097n</t>
        </is>
      </c>
      <c r="B37" t="inlineStr">
        <is>
          <t xml:space="preserve">Motoring 1 Box</t>
        </is>
      </c>
      <c r="C37" s="2">
        <v>341</v>
      </c>
      <c r="D37" t="inlineStr">
        <is>
          <t xml:space="preserve">Box 1 · spW83P1097n</t>
        </is>
      </c>
      <c r="E37" t="inlineStr">
        <is>
          <t xml:space="preserve">MANN-FILTER WK 820/1 filtro combustible 86x100mm</t>
        </is>
      </c>
      <c r="F37" t="inlineStr">
        <is>
          <t xml:space="preserve">B001DRLQ6Q</t>
        </is>
      </c>
      <c r="G37" t="str" s="4">
        <f>HYPERLINK("https://www.amazon.es/dp/B001DRLQ6Q","See on Amazon")</f>
        <v>See on Amazon</v>
      </c>
      <c r="H37" s="2">
        <v>17.15</v>
      </c>
      <c r="I37" s="2">
        <v>3.32</v>
      </c>
    </row>
    <row r="38">
      <c r="A38" t="inlineStr">
        <is>
          <t xml:space="preserve">spW83P1097n</t>
        </is>
      </c>
      <c r="B38" t="inlineStr">
        <is>
          <t xml:space="preserve">Motoring 1 Box</t>
        </is>
      </c>
      <c r="C38" s="2">
        <v>341</v>
      </c>
      <c r="D38" t="inlineStr">
        <is>
          <t xml:space="preserve">Box 1 · spW83P1097n</t>
        </is>
      </c>
      <c r="E38" t="inlineStr">
        <is>
          <t xml:space="preserve">MANN-FILTER C 24 017 filtro aire 239x205x53 mm</t>
        </is>
      </c>
      <c r="F38" t="inlineStr">
        <is>
          <t xml:space="preserve">B017XS6L8Q</t>
        </is>
      </c>
      <c r="G38" t="str" s="4">
        <f>HYPERLINK("https://www.amazon.es/dp/B017XS6L8Q","See on Amazon")</f>
        <v>See on Amazon</v>
      </c>
      <c r="H38" s="2">
        <v>16.76</v>
      </c>
      <c r="I38" s="2">
        <v>3.25</v>
      </c>
    </row>
    <row r="39">
      <c r="A39" t="inlineStr">
        <is>
          <t xml:space="preserve">spW83P1097n</t>
        </is>
      </c>
      <c r="B39" t="inlineStr">
        <is>
          <t xml:space="preserve">Motoring 1 Box</t>
        </is>
      </c>
      <c r="C39" s="2">
        <v>341</v>
      </c>
      <c r="D39" t="inlineStr">
        <is>
          <t xml:space="preserve">Box 1 · spW83P1097n</t>
        </is>
      </c>
      <c r="E39" t="inlineStr">
        <is>
          <t xml:space="preserve">Shad D1B29PAR platina parrilla baúl</t>
        </is>
      </c>
      <c r="F39" t="inlineStr">
        <is>
          <t xml:space="preserve">B005NJZGKC</t>
        </is>
      </c>
      <c r="G39" t="str" s="4">
        <f>HYPERLINK("https://www.amazon.es/dp/B005NJZGKC","See on Amazon")</f>
        <v>See on Amazon</v>
      </c>
      <c r="H39" s="2">
        <v>14.99</v>
      </c>
      <c r="I39" s="2">
        <v>2.9</v>
      </c>
    </row>
    <row r="40">
      <c r="A40" t="inlineStr">
        <is>
          <t xml:space="preserve">spW83P1097n</t>
        </is>
      </c>
      <c r="B40" t="inlineStr">
        <is>
          <t xml:space="preserve">Motoring 1 Box</t>
        </is>
      </c>
      <c r="C40" s="2">
        <v>341</v>
      </c>
      <c r="D40" t="inlineStr">
        <is>
          <t xml:space="preserve">Box 1 · spW83P1097n</t>
        </is>
      </c>
      <c r="E40" t="inlineStr">
        <is>
          <t xml:space="preserve">ZAMDOE 4F0857561 clip soporte parasol coche Audi</t>
        </is>
      </c>
      <c r="F40" t="inlineStr">
        <is>
          <t xml:space="preserve">B0GVJLDB2F</t>
        </is>
      </c>
      <c r="G40" t="str" s="4">
        <f>HYPERLINK("https://www.amazon.es/dp/B0GVJLDB2F","See on Amazon")</f>
        <v>See on Amazon</v>
      </c>
      <c r="H40" s="2">
        <v>14.65</v>
      </c>
      <c r="I40" s="2">
        <v>2.84</v>
      </c>
    </row>
    <row r="41">
      <c r="A41" t="inlineStr">
        <is>
          <t xml:space="preserve">spW83P1097n</t>
        </is>
      </c>
      <c r="B41" t="inlineStr">
        <is>
          <t xml:space="preserve">Motoring 1 Box</t>
        </is>
      </c>
      <c r="C41" s="2">
        <v>341</v>
      </c>
      <c r="D41" t="inlineStr">
        <is>
          <t xml:space="preserve">Box 1 · spW83P1097n</t>
        </is>
      </c>
      <c r="E41" t="inlineStr">
        <is>
          <t xml:space="preserve">MANN-FILTER HU 816 x filtro aceite motor</t>
        </is>
      </c>
      <c r="F41" t="inlineStr">
        <is>
          <t xml:space="preserve">B001DRHMRI</t>
        </is>
      </c>
      <c r="G41" t="str" s="4">
        <f>HYPERLINK("https://www.amazon.es/dp/B001DRHMRI","See on Amazon")</f>
        <v>See on Amazon</v>
      </c>
      <c r="H41" s="2">
        <v>14.19</v>
      </c>
      <c r="I41" s="2">
        <v>2.75</v>
      </c>
    </row>
    <row r="42">
      <c r="A42" t="inlineStr">
        <is>
          <t xml:space="preserve">spW83P1097n</t>
        </is>
      </c>
      <c r="B42" t="inlineStr">
        <is>
          <t xml:space="preserve">Motoring 1 Box</t>
        </is>
      </c>
      <c r="C42" s="2">
        <v>341</v>
      </c>
      <c r="D42" t="inlineStr">
        <is>
          <t xml:space="preserve">Box 1 · spW83P1097n</t>
        </is>
      </c>
      <c r="E42" t="inlineStr">
        <is>
          <t xml:space="preserve">Dunlop Pricemastor botas agua impermeables 41</t>
        </is>
      </c>
      <c r="F42" t="inlineStr">
        <is>
          <t xml:space="preserve">B00AKAFQ6I</t>
        </is>
      </c>
      <c r="G42" t="str" s="4">
        <f>HYPERLINK("https://www.amazon.es/dp/B00AKAFQ6I","See on Amazon")</f>
        <v>See on Amazon</v>
      </c>
      <c r="H42" s="2">
        <v>13.86</v>
      </c>
      <c r="I42" s="2">
        <v>2.68</v>
      </c>
    </row>
    <row r="43">
      <c r="A43" t="inlineStr">
        <is>
          <t xml:space="preserve">spW83P1097n</t>
        </is>
      </c>
      <c r="B43" t="inlineStr">
        <is>
          <t xml:space="preserve">Motoring 1 Box</t>
        </is>
      </c>
      <c r="C43" s="2">
        <v>341</v>
      </c>
      <c r="D43" t="inlineStr">
        <is>
          <t xml:space="preserve">Box 1 · spW83P1097n</t>
        </is>
      </c>
      <c r="E43" t="inlineStr">
        <is>
          <t xml:space="preserve">Motorkit MOTOR10100 cables arranque 2,5m 400A</t>
        </is>
      </c>
      <c r="F43" t="inlineStr">
        <is>
          <t xml:space="preserve">B0DZCM1692</t>
        </is>
      </c>
      <c r="G43" t="str" s="4">
        <f>HYPERLINK("https://www.amazon.es/dp/B0DZCM1692","See on Amazon")</f>
        <v>See on Amazon</v>
      </c>
      <c r="H43" s="2">
        <v>13.82</v>
      </c>
      <c r="I43" s="2">
        <v>2.68</v>
      </c>
    </row>
    <row r="44">
      <c r="A44" t="inlineStr">
        <is>
          <t xml:space="preserve">spW83P1097n</t>
        </is>
      </c>
      <c r="B44" t="inlineStr">
        <is>
          <t xml:space="preserve">Motoring 1 Box</t>
        </is>
      </c>
      <c r="C44" s="2">
        <v>341</v>
      </c>
      <c r="D44" t="inlineStr">
        <is>
          <t xml:space="preserve">Box 1 · spW83P1097n</t>
        </is>
      </c>
      <c r="E44" t="inlineStr">
        <is>
          <t xml:space="preserve">BMW Serie 3 E92 E93 arandela lavadora faro</t>
        </is>
      </c>
      <c r="F44" t="inlineStr">
        <is>
          <t xml:space="preserve">B09SB3LVTM</t>
        </is>
      </c>
      <c r="G44" t="str" s="4">
        <f>HYPERLINK("https://www.amazon.es/dp/B09SB3LVTM","See on Amazon")</f>
        <v>See on Amazon</v>
      </c>
      <c r="H44" s="2">
        <v>13.62</v>
      </c>
      <c r="I44" s="2">
        <v>2.64</v>
      </c>
    </row>
    <row r="45">
      <c r="A45" t="inlineStr">
        <is>
          <t xml:space="preserve">spW83P1097n</t>
        </is>
      </c>
      <c r="B45" t="inlineStr">
        <is>
          <t xml:space="preserve">Motoring 1 Box</t>
        </is>
      </c>
      <c r="C45" s="2">
        <v>341</v>
      </c>
      <c r="D45" t="inlineStr">
        <is>
          <t xml:space="preserve">Box 1 · spW83P1097n</t>
        </is>
      </c>
      <c r="E45" t="inlineStr">
        <is>
          <t xml:space="preserve">HELLA bocina TE24 12V 110dB carcasa roja</t>
        </is>
      </c>
      <c r="F45" t="inlineStr">
        <is>
          <t xml:space="preserve">B0068M07B6</t>
        </is>
      </c>
      <c r="G45" t="str" s="4">
        <f>HYPERLINK("https://www.amazon.es/dp/B0068M07B6","See on Amazon")</f>
        <v>See on Amazon</v>
      </c>
      <c r="H45" s="2">
        <v>13.56</v>
      </c>
      <c r="I45" s="2">
        <v>2.63</v>
      </c>
    </row>
    <row r="46">
      <c r="A46" t="inlineStr">
        <is>
          <t xml:space="preserve">spW83P1097n</t>
        </is>
      </c>
      <c r="B46" t="inlineStr">
        <is>
          <t xml:space="preserve">Motoring 1 Box</t>
        </is>
      </c>
      <c r="C46" s="2">
        <v>341</v>
      </c>
      <c r="D46" t="inlineStr">
        <is>
          <t xml:space="preserve">Box 1 · spW83P1097n</t>
        </is>
      </c>
      <c r="E46" t="inlineStr">
        <is>
          <t xml:space="preserve">NIVIAN controlador persianas WiFi mando RF Tuya</t>
        </is>
      </c>
      <c r="F46" t="inlineStr">
        <is>
          <t xml:space="preserve">B0FRNLS412</t>
        </is>
      </c>
      <c r="G46" t="str" s="4">
        <f>HYPERLINK("https://www.amazon.es/dp/B0FRNLS412","See on Amazon")</f>
        <v>See on Amazon</v>
      </c>
      <c r="H46" s="2">
        <v>12.99</v>
      </c>
      <c r="I46" s="2">
        <v>2.51</v>
      </c>
    </row>
    <row r="47">
      <c r="A47" t="inlineStr">
        <is>
          <t xml:space="preserve">spW83P1097n</t>
        </is>
      </c>
      <c r="B47" t="inlineStr">
        <is>
          <t xml:space="preserve">Motoring 1 Box</t>
        </is>
      </c>
      <c r="C47" s="2">
        <v>341</v>
      </c>
      <c r="D47" t="inlineStr">
        <is>
          <t xml:space="preserve">Box 1 · spW83P1097n</t>
        </is>
      </c>
      <c r="E47" t="inlineStr">
        <is>
          <t xml:space="preserve">K&amp;N KN-204-1 filtro aceite alta durabilidad</t>
        </is>
      </c>
      <c r="F47" t="inlineStr">
        <is>
          <t xml:space="preserve">B008S6GEB2</t>
        </is>
      </c>
      <c r="G47" t="str" s="4">
        <f>HYPERLINK("https://www.amazon.es/dp/B008S6GEB2","See on Amazon")</f>
        <v>See on Amazon</v>
      </c>
      <c r="H47" s="2">
        <v>12.99</v>
      </c>
      <c r="I47" s="2">
        <v>2.51</v>
      </c>
    </row>
    <row r="48">
      <c r="A48" t="inlineStr">
        <is>
          <t xml:space="preserve">spW83P1097n</t>
        </is>
      </c>
      <c r="B48" t="inlineStr">
        <is>
          <t xml:space="preserve">Motoring 1 Box</t>
        </is>
      </c>
      <c r="C48" s="2">
        <v>341</v>
      </c>
      <c r="D48" t="inlineStr">
        <is>
          <t xml:space="preserve">Box 1 · spW83P1097n</t>
        </is>
      </c>
      <c r="E48" t="inlineStr">
        <is>
          <t xml:space="preserve">BLJ funda escayola pierna impermeable TPU</t>
        </is>
      </c>
      <c r="F48" t="inlineStr">
        <is>
          <t xml:space="preserve">B0D26FXKHW</t>
        </is>
      </c>
      <c r="G48" t="str" s="4">
        <f>HYPERLINK("https://www.amazon.es/dp/B0D26FXKHW","See on Amazon")</f>
        <v>See on Amazon</v>
      </c>
      <c r="H48" s="2">
        <v>11.99</v>
      </c>
      <c r="I48" s="2">
        <v>2.32</v>
      </c>
    </row>
    <row r="49">
      <c r="A49" t="inlineStr">
        <is>
          <t xml:space="preserve">spW83P1097n</t>
        </is>
      </c>
      <c r="B49" t="inlineStr">
        <is>
          <t xml:space="preserve">Motoring 1 Box</t>
        </is>
      </c>
      <c r="C49" s="2">
        <v>341</v>
      </c>
      <c r="D49" t="inlineStr">
        <is>
          <t xml:space="preserve">Box 1 · spW83P1097n</t>
        </is>
      </c>
      <c r="E49" t="inlineStr">
        <is>
          <t xml:space="preserve">Satgoo cámara aire 10x2.125 doble grosor</t>
        </is>
      </c>
      <c r="F49" t="inlineStr">
        <is>
          <t xml:space="preserve">B0F8BDYDX8</t>
        </is>
      </c>
      <c r="G49" t="str" s="4">
        <f>HYPERLINK("https://www.amazon.es/dp/B0F8BDYDX8","See on Amazon")</f>
        <v>See on Amazon</v>
      </c>
      <c r="H49" s="2">
        <v>11.99</v>
      </c>
      <c r="I49" s="2">
        <v>2.32</v>
      </c>
    </row>
    <row r="50">
      <c r="A50" t="inlineStr">
        <is>
          <t xml:space="preserve">spW83P1097n</t>
        </is>
      </c>
      <c r="B50" t="inlineStr">
        <is>
          <t xml:space="preserve">Motoring 1 Box</t>
        </is>
      </c>
      <c r="C50" s="2">
        <v>341</v>
      </c>
      <c r="D50" t="inlineStr">
        <is>
          <t xml:space="preserve">Box 1 · spW83P1097n</t>
        </is>
      </c>
      <c r="E50" t="inlineStr">
        <is>
          <t xml:space="preserve">YIIFELL cable plano Cat 6 20m RJ45</t>
        </is>
      </c>
      <c r="F50" t="inlineStr">
        <is>
          <t xml:space="preserve">B0DM91VCDF</t>
        </is>
      </c>
      <c r="G50" t="str" s="4">
        <f>HYPERLINK("https://www.amazon.es/dp/B0DM91VCDF","See on Amazon")</f>
        <v>See on Amazon</v>
      </c>
      <c r="H50" s="2">
        <v>10.99</v>
      </c>
      <c r="I50" s="2">
        <v>2.13</v>
      </c>
    </row>
    <row r="51">
      <c r="A51" t="inlineStr">
        <is>
          <t xml:space="preserve">spW83P1097n</t>
        </is>
      </c>
      <c r="B51" t="inlineStr">
        <is>
          <t xml:space="preserve">Motoring 1 Box</t>
        </is>
      </c>
      <c r="C51" s="2">
        <v>341</v>
      </c>
      <c r="D51" t="inlineStr">
        <is>
          <t xml:space="preserve">Box 1 · spW83P1097n</t>
        </is>
      </c>
      <c r="E51" t="inlineStr">
        <is>
          <t xml:space="preserve">Bosch 0242145535 bujía doble platino 26,5mm</t>
        </is>
      </c>
      <c r="F51" t="inlineStr">
        <is>
          <t xml:space="preserve">B01M728ECP</t>
        </is>
      </c>
      <c r="G51" t="str" s="4">
        <f>HYPERLINK("https://www.amazon.es/dp/B01M728ECP","See on Amazon")</f>
        <v>See on Amazon</v>
      </c>
      <c r="H51" s="2">
        <v>10.9</v>
      </c>
      <c r="I51" s="2">
        <v>2.11</v>
      </c>
    </row>
    <row r="52">
      <c r="A52" t="inlineStr">
        <is>
          <t xml:space="preserve">spW83P1097n</t>
        </is>
      </c>
      <c r="B52" t="inlineStr">
        <is>
          <t xml:space="preserve">Motoring 1 Box</t>
        </is>
      </c>
      <c r="C52" s="2">
        <v>341</v>
      </c>
      <c r="D52" t="inlineStr">
        <is>
          <t xml:space="preserve">Box 1 · spW83P1097n</t>
        </is>
      </c>
      <c r="E52" t="inlineStr">
        <is>
          <t xml:space="preserve">Bosch 0242145535 bujía doble platino 26,5mm M12</t>
        </is>
      </c>
      <c r="F52" t="inlineStr">
        <is>
          <t xml:space="preserve">B01M728ECP</t>
        </is>
      </c>
      <c r="G52" t="str" s="4">
        <f>HYPERLINK("https://www.amazon.es/dp/B01M728ECP","See on Amazon")</f>
        <v>See on Amazon</v>
      </c>
      <c r="H52" s="2">
        <v>10.9</v>
      </c>
      <c r="I52" s="2">
        <v>2.11</v>
      </c>
    </row>
    <row r="53">
      <c r="A53" t="inlineStr">
        <is>
          <t xml:space="preserve">spW83P1097n</t>
        </is>
      </c>
      <c r="B53" t="inlineStr">
        <is>
          <t xml:space="preserve">Motoring 1 Box</t>
        </is>
      </c>
      <c r="C53" s="2">
        <v>341</v>
      </c>
      <c r="D53" t="inlineStr">
        <is>
          <t xml:space="preserve">Box 1 · spW83P1097n</t>
        </is>
      </c>
      <c r="E53" t="inlineStr">
        <is>
          <t xml:space="preserve">Bosch bujía doble platino 0242145535 motor</t>
        </is>
      </c>
      <c r="F53" t="inlineStr">
        <is>
          <t xml:space="preserve">B01M728ECP</t>
        </is>
      </c>
      <c r="G53" t="str" s="4">
        <f>HYPERLINK("https://www.amazon.es/dp/B01M728ECP","See on Amazon")</f>
        <v>See on Amazon</v>
      </c>
      <c r="H53" s="2">
        <v>10.9</v>
      </c>
      <c r="I53" s="2">
        <v>2.11</v>
      </c>
    </row>
    <row r="54">
      <c r="A54" t="inlineStr">
        <is>
          <t xml:space="preserve">spW83P1097n</t>
        </is>
      </c>
      <c r="B54" t="inlineStr">
        <is>
          <t xml:space="preserve">Motoring 1 Box</t>
        </is>
      </c>
      <c r="C54" s="2">
        <v>341</v>
      </c>
      <c r="D54" t="inlineStr">
        <is>
          <t xml:space="preserve">Box 1 · spW83P1097n</t>
        </is>
      </c>
      <c r="E54" t="inlineStr">
        <is>
          <t xml:space="preserve">febi bilstein 33021 correa auxiliar 6 nervaduras</t>
        </is>
      </c>
      <c r="F54" t="inlineStr">
        <is>
          <t xml:space="preserve">B006DHZIB0</t>
        </is>
      </c>
      <c r="G54" t="str" s="4">
        <f>HYPERLINK("https://www.amazon.es/dp/B006DHZIB0","See on Amazon")</f>
        <v>See on Amazon</v>
      </c>
      <c r="H54" s="2">
        <v>9.89</v>
      </c>
      <c r="I54" s="2">
        <v>1.91</v>
      </c>
    </row>
    <row r="55">
      <c r="A55" t="inlineStr">
        <is>
          <t xml:space="preserve">spW83P1097n</t>
        </is>
      </c>
      <c r="B55" t="inlineStr">
        <is>
          <t xml:space="preserve">Motoring 1 Box</t>
        </is>
      </c>
      <c r="C55" s="2">
        <v>341</v>
      </c>
      <c r="D55" t="inlineStr">
        <is>
          <t xml:space="preserve">Box 1 · spW83P1097n</t>
        </is>
      </c>
      <c r="E55" t="inlineStr">
        <is>
          <t xml:space="preserve">MANN-FILTER HU 711/51 filtro aceite motor</t>
        </is>
      </c>
      <c r="F55" t="inlineStr">
        <is>
          <t xml:space="preserve">B001DRLPOY</t>
        </is>
      </c>
      <c r="G55" t="str" s="4">
        <f>HYPERLINK("https://www.amazon.es/dp/B001DRLPOY","See on Amazon")</f>
        <v>See on Amazon</v>
      </c>
      <c r="H55" s="2">
        <v>9.54</v>
      </c>
      <c r="I55" s="2">
        <v>1.85</v>
      </c>
    </row>
    <row r="56">
      <c r="A56" t="inlineStr">
        <is>
          <t xml:space="preserve">spW83P1097n</t>
        </is>
      </c>
      <c r="B56" t="inlineStr">
        <is>
          <t xml:space="preserve">Motoring 1 Box</t>
        </is>
      </c>
      <c r="C56" s="2">
        <v>341</v>
      </c>
      <c r="D56" t="inlineStr">
        <is>
          <t xml:space="preserve">Box 1 · spW83P1097n</t>
        </is>
      </c>
      <c r="E56" t="inlineStr">
        <is>
          <t xml:space="preserve">DiULi bolsa triangular bicicleta resistente agua</t>
        </is>
      </c>
      <c r="F56" t="inlineStr">
        <is>
          <t xml:space="preserve">B0GTV31ZBV</t>
        </is>
      </c>
      <c r="G56" t="str" s="4">
        <f>HYPERLINK("https://www.amazon.es/dp/B0GTV31ZBV","See on Amazon")</f>
        <v>See on Amazon</v>
      </c>
      <c r="H56" s="2">
        <v>9.11</v>
      </c>
      <c r="I56" s="2">
        <v>1.76</v>
      </c>
    </row>
    <row r="57">
      <c r="A57" t="inlineStr">
        <is>
          <t xml:space="preserve">spW83P1097n</t>
        </is>
      </c>
      <c r="B57" t="inlineStr">
        <is>
          <t xml:space="preserve">Motoring 1 Box</t>
        </is>
      </c>
      <c r="C57" s="2">
        <v>341</v>
      </c>
      <c r="D57" t="inlineStr">
        <is>
          <t xml:space="preserve">Box 1 · spW83P1097n</t>
        </is>
      </c>
      <c r="E57" t="inlineStr">
        <is>
          <t xml:space="preserve">Esmeyer bandeja aperitivos GN 1/3 0,75L</t>
        </is>
      </c>
      <c r="F57" t="inlineStr">
        <is>
          <t xml:space="preserve">B00N1FDVS4</t>
        </is>
      </c>
      <c r="G57" t="str" s="4">
        <f>HYPERLINK("https://www.amazon.es/dp/B00N1FDVS4","See on Amazon")</f>
        <v>See on Amazon</v>
      </c>
      <c r="H57" s="2">
        <v>8.08</v>
      </c>
      <c r="I57" s="2">
        <v>1.56</v>
      </c>
    </row>
    <row r="58">
      <c r="A58" t="inlineStr">
        <is>
          <t xml:space="preserve">spW83P1097n</t>
        </is>
      </c>
      <c r="B58" t="inlineStr">
        <is>
          <t xml:space="preserve">Motoring 1 Box</t>
        </is>
      </c>
      <c r="C58" s="2">
        <v>341</v>
      </c>
      <c r="D58" t="inlineStr">
        <is>
          <t xml:space="preserve">Box 1 · spW83P1097n</t>
        </is>
      </c>
      <c r="E58" t="inlineStr">
        <is>
          <t xml:space="preserve">3M Mono seguridad polipropileno blanco XL</t>
        </is>
      </c>
      <c r="F58" t="inlineStr">
        <is>
          <t xml:space="preserve">B00Z9NP0RQ</t>
        </is>
      </c>
      <c r="G58" t="str" s="4">
        <f>HYPERLINK("https://www.amazon.es/dp/B00Z9NP0RQ","See on Amazon")</f>
        <v>See on Amazon</v>
      </c>
      <c r="H58" s="2">
        <v>7.51</v>
      </c>
      <c r="I58" s="2">
        <v>1.45</v>
      </c>
    </row>
    <row r="59">
      <c r="A59" t="inlineStr">
        <is>
          <t xml:space="preserve">spW83P1097n</t>
        </is>
      </c>
      <c r="B59" t="inlineStr">
        <is>
          <t xml:space="preserve">Motoring 1 Box</t>
        </is>
      </c>
      <c r="C59" s="2">
        <v>341</v>
      </c>
      <c r="D59" t="inlineStr">
        <is>
          <t xml:space="preserve">Box 1 · spW83P1097n</t>
        </is>
      </c>
      <c r="E59" t="inlineStr">
        <is>
          <t xml:space="preserve">TECHZOCO Masilla blanca 350g para paredes</t>
        </is>
      </c>
      <c r="F59" t="inlineStr">
        <is>
          <t xml:space="preserve">B0F1W8S9X6</t>
        </is>
      </c>
      <c r="G59" t="str" s="4">
        <f>HYPERLINK("https://www.amazon.es/dp/B0F1W8S9X6","See on Amazon")</f>
        <v>See on Amazon</v>
      </c>
      <c r="H59" s="2">
        <v>7.5</v>
      </c>
      <c r="I59" s="2">
        <v>1.45</v>
      </c>
    </row>
    <row r="60">
      <c r="A60" t="inlineStr">
        <is>
          <t xml:space="preserve">spW83P1097n</t>
        </is>
      </c>
      <c r="B60" t="inlineStr">
        <is>
          <t xml:space="preserve">Motoring 1 Box</t>
        </is>
      </c>
      <c r="C60" s="2">
        <v>341</v>
      </c>
      <c r="D60" t="inlineStr">
        <is>
          <t xml:space="preserve">Box 1 · spW83P1097n</t>
        </is>
      </c>
      <c r="E60" t="inlineStr">
        <is>
          <t xml:space="preserve">TECHZOCO Masilla Standard pared blanca 350g</t>
        </is>
      </c>
      <c r="F60" t="inlineStr">
        <is>
          <t xml:space="preserve">B0F1W8S9X6</t>
        </is>
      </c>
      <c r="G60" t="str" s="4">
        <f>HYPERLINK("https://www.amazon.es/dp/B0F1W8S9X6","See on Amazon")</f>
        <v>See on Amazon</v>
      </c>
      <c r="H60" s="2">
        <v>7.5</v>
      </c>
      <c r="I60" s="2">
        <v>1.45</v>
      </c>
    </row>
    <row r="61">
      <c r="A61" t="inlineStr">
        <is>
          <t xml:space="preserve">spW83P1097n</t>
        </is>
      </c>
      <c r="B61" t="inlineStr">
        <is>
          <t xml:space="preserve">Motoring 1 Box</t>
        </is>
      </c>
      <c r="C61" s="2">
        <v>341</v>
      </c>
      <c r="D61" t="inlineStr">
        <is>
          <t xml:space="preserve">Box 1 · spW83P1097n</t>
        </is>
      </c>
      <c r="E61" t="inlineStr">
        <is>
          <t xml:space="preserve">HENGBIRD bolsa tabaco piel compartimentos</t>
        </is>
      </c>
      <c r="F61" t="inlineStr">
        <is>
          <t xml:space="preserve">B0FZZJ1K53</t>
        </is>
      </c>
      <c r="G61" t="str" s="4">
        <f>HYPERLINK("https://www.amazon.es/dp/B0FZZJ1K53","See on Amazon")</f>
        <v>See on Amazon</v>
      </c>
      <c r="H61" s="2">
        <v>6.99</v>
      </c>
      <c r="I61" s="2">
        <v>1.35</v>
      </c>
    </row>
    <row r="62">
      <c r="A62" t="inlineStr">
        <is>
          <t xml:space="preserve">spW83P1097n</t>
        </is>
      </c>
      <c r="B62" t="inlineStr">
        <is>
          <t xml:space="preserve">Motoring 1 Box</t>
        </is>
      </c>
      <c r="C62" s="2">
        <v>341</v>
      </c>
      <c r="D62" t="inlineStr">
        <is>
          <t xml:space="preserve">Box 1 · spW83P1097n</t>
        </is>
      </c>
      <c r="E62" t="inlineStr">
        <is>
          <t xml:space="preserve">MANN-FILTER W 712 filtro aceite 76mm rosca 3/4-16</t>
        </is>
      </c>
      <c r="F62" t="inlineStr">
        <is>
          <t xml:space="preserve">B001ISMP06</t>
        </is>
      </c>
      <c r="G62" t="str" s="4">
        <f>HYPERLINK("https://www.amazon.es/dp/B001ISMP06","See on Amazon")</f>
        <v>See on Amazon</v>
      </c>
      <c r="H62" s="2">
        <v>5.57</v>
      </c>
      <c r="I62" s="2">
        <v>1.08</v>
      </c>
    </row>
    <row r="63">
      <c r="A63" t="inlineStr">
        <is>
          <t xml:space="preserve">spW83P1097n</t>
        </is>
      </c>
      <c r="B63" t="inlineStr">
        <is>
          <t xml:space="preserve">Motoring 1 Box</t>
        </is>
      </c>
      <c r="C63" s="2">
        <v>341</v>
      </c>
      <c r="D63" t="inlineStr">
        <is>
          <t xml:space="preserve">Box 1 · spW83P1097n</t>
        </is>
      </c>
      <c r="E63" t="inlineStr">
        <is>
          <t xml:space="preserve">MANN-FILTER W 712 filtro aceite motor</t>
        </is>
      </c>
      <c r="F63" t="inlineStr">
        <is>
          <t xml:space="preserve">B001ISMP06</t>
        </is>
      </c>
      <c r="G63" t="str" s="4">
        <f>HYPERLINK("https://www.amazon.es/dp/B001ISMP06","See on Amazon")</f>
        <v>See on Amazon</v>
      </c>
      <c r="H63" s="2">
        <v>5.57</v>
      </c>
      <c r="I63" s="2">
        <v>1.08</v>
      </c>
    </row>
  </sheetData>
  <autoFilter ref="A1:I63"/>
</worksheet>
</file>