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spW83P1111X</t>
        </is>
      </c>
      <c r="B2" t="inlineStr">
        <is>
          <t xml:space="preserve">Menaje y cocina 1 Caja</t>
        </is>
      </c>
      <c r="C2" s="3">
        <v>35</v>
      </c>
      <c r="D2" s="2">
        <v>797.39</v>
      </c>
      <c r="E2" s="2">
        <v>105.79</v>
      </c>
      <c r="F2" t="str" s="4">
        <f>HYPERLINK("https://reusalia.es/lotes/spW83P1111X","https://reusalia.es/lotes/spW83P1111X")</f>
        <v>https://reusalia.es/lotes/spW83P1111X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spW83P1111X</t>
        </is>
      </c>
      <c r="B2" t="inlineStr">
        <is>
          <t xml:space="preserve">Menaje y cocina 1 Caja</t>
        </is>
      </c>
      <c r="C2" s="2">
        <v>105.79</v>
      </c>
      <c r="D2" t="inlineStr">
        <is>
          <t xml:space="preserve">Caja 1 · spW83P1111X</t>
        </is>
      </c>
      <c r="E2" t="inlineStr">
        <is>
          <t xml:space="preserve">VOILYBIRD cortinas lino semitranslúcidas beige</t>
        </is>
      </c>
      <c r="F2" t="inlineStr">
        <is>
          <t xml:space="preserve">B09ZDBZYD8</t>
        </is>
      </c>
      <c r="G2" t="str" s="4">
        <f>HYPERLINK("https://www.amazon.es/dp/B09ZDBZYD8","Ver en Amazon")</f>
        <v>Ver en Amazon</v>
      </c>
      <c r="H2" s="2">
        <v>75.13</v>
      </c>
      <c r="I2" s="2">
        <v>9.97</v>
      </c>
    </row>
    <row r="3">
      <c r="A3" t="inlineStr">
        <is>
          <t xml:space="preserve">spW83P1111X</t>
        </is>
      </c>
      <c r="B3" t="inlineStr">
        <is>
          <t xml:space="preserve">Menaje y cocina 1 Caja</t>
        </is>
      </c>
      <c r="C3" s="2">
        <v>105.79</v>
      </c>
      <c r="D3" t="inlineStr">
        <is>
          <t xml:space="preserve">Caja 1 · spW83P1111X</t>
        </is>
      </c>
      <c r="E3" t="inlineStr">
        <is>
          <t xml:space="preserve">Leopold Vienna base enfriador champán IN1402 68cm</t>
        </is>
      </c>
      <c r="F3" t="inlineStr">
        <is>
          <t xml:space="preserve">B0000AQVWS</t>
        </is>
      </c>
      <c r="G3" t="str" s="4">
        <f>HYPERLINK("https://www.amazon.es/dp/B0000AQVWS","Ver en Amazon")</f>
        <v>Ver en Amazon</v>
      </c>
      <c r="H3" s="2">
        <v>63.98</v>
      </c>
      <c r="I3" s="2">
        <v>8.49</v>
      </c>
    </row>
    <row r="4">
      <c r="A4" t="inlineStr">
        <is>
          <t xml:space="preserve">spW83P1111X</t>
        </is>
      </c>
      <c r="B4" t="inlineStr">
        <is>
          <t xml:space="preserve">Menaje y cocina 1 Caja</t>
        </is>
      </c>
      <c r="C4" s="2">
        <v>105.79</v>
      </c>
      <c r="D4" t="inlineStr">
        <is>
          <t xml:space="preserve">Caja 1 · spW83P1111X</t>
        </is>
      </c>
      <c r="E4" t="inlineStr">
        <is>
          <t xml:space="preserve">BRA Advanced plancha aluminio fundido 40 cm</t>
        </is>
      </c>
      <c r="F4" t="inlineStr">
        <is>
          <t xml:space="preserve">B07THZVX39</t>
        </is>
      </c>
      <c r="G4" t="str" s="4">
        <f>HYPERLINK("https://www.amazon.es/dp/B07THZVX39","Ver en Amazon")</f>
        <v>Ver en Amazon</v>
      </c>
      <c r="H4" s="2">
        <v>61.05</v>
      </c>
      <c r="I4" s="2">
        <v>8.1</v>
      </c>
    </row>
    <row r="5">
      <c r="A5" t="inlineStr">
        <is>
          <t xml:space="preserve">spW83P1111X</t>
        </is>
      </c>
      <c r="B5" t="inlineStr">
        <is>
          <t xml:space="preserve">Menaje y cocina 1 Caja</t>
        </is>
      </c>
      <c r="C5" s="2">
        <v>105.79</v>
      </c>
      <c r="D5" t="inlineStr">
        <is>
          <t xml:space="preserve">Caja 1 · spW83P1111X</t>
        </is>
      </c>
      <c r="E5" t="inlineStr">
        <is>
          <t xml:space="preserve">Gardner Pet escaleras perros 3 peldaños</t>
        </is>
      </c>
      <c r="F5" t="inlineStr">
        <is>
          <t xml:space="preserve">B0F6LDM44H</t>
        </is>
      </c>
      <c r="G5" t="str" s="4">
        <f>HYPERLINK("https://www.amazon.es/dp/B0F6LDM44H","Ver en Amazon")</f>
        <v>Ver en Amazon</v>
      </c>
      <c r="H5" s="2">
        <v>49.99</v>
      </c>
      <c r="I5" s="2">
        <v>6.64</v>
      </c>
    </row>
    <row r="6">
      <c r="A6" t="inlineStr">
        <is>
          <t xml:space="preserve">spW83P1111X</t>
        </is>
      </c>
      <c r="B6" t="inlineStr">
        <is>
          <t xml:space="preserve">Menaje y cocina 1 Caja</t>
        </is>
      </c>
      <c r="C6" s="2">
        <v>105.79</v>
      </c>
      <c r="D6" t="inlineStr">
        <is>
          <t xml:space="preserve">Caja 1 · spW83P1111X</t>
        </is>
      </c>
      <c r="E6" t="inlineStr">
        <is>
          <t xml:space="preserve">Bialetti Venus cafetera espresso acero inoxidable</t>
        </is>
      </c>
      <c r="F6" t="inlineStr">
        <is>
          <t xml:space="preserve">B07ZKZXM4B</t>
        </is>
      </c>
      <c r="G6" t="str" s="4">
        <f>HYPERLINK("https://www.amazon.es/dp/B07ZKZXM4B","Ver en Amazon")</f>
        <v>Ver en Amazon</v>
      </c>
      <c r="H6" s="2">
        <v>45.29</v>
      </c>
      <c r="I6" s="2">
        <v>6.01</v>
      </c>
    </row>
    <row r="7">
      <c r="A7" t="inlineStr">
        <is>
          <t xml:space="preserve">spW83P1111X</t>
        </is>
      </c>
      <c r="B7" t="inlineStr">
        <is>
          <t xml:space="preserve">Menaje y cocina 1 Caja</t>
        </is>
      </c>
      <c r="C7" s="2">
        <v>105.79</v>
      </c>
      <c r="D7" t="inlineStr">
        <is>
          <t xml:space="preserve">Caja 1 · spW83P1111X</t>
        </is>
      </c>
      <c r="E7" t="inlineStr">
        <is>
          <t xml:space="preserve">Cheffery ventilador techo luz aspas plegables 50cm</t>
        </is>
      </c>
      <c r="F7" t="inlineStr">
        <is>
          <t xml:space="preserve">B0GFJJ5KM9</t>
        </is>
      </c>
      <c r="G7" t="str" s="4">
        <f>HYPERLINK("https://www.amazon.es/dp/B0GFJJ5KM9","Ver en Amazon")</f>
        <v>Ver en Amazon</v>
      </c>
      <c r="H7" s="2">
        <v>34.59</v>
      </c>
      <c r="I7" s="2">
        <v>4.59</v>
      </c>
    </row>
    <row r="8">
      <c r="A8" t="inlineStr">
        <is>
          <t xml:space="preserve">spW83P1111X</t>
        </is>
      </c>
      <c r="B8" t="inlineStr">
        <is>
          <t xml:space="preserve">Menaje y cocina 1 Caja</t>
        </is>
      </c>
      <c r="C8" s="2">
        <v>105.79</v>
      </c>
      <c r="D8" t="inlineStr">
        <is>
          <t xml:space="preserve">Caja 1 · spW83P1111X</t>
        </is>
      </c>
      <c r="E8" t="inlineStr">
        <is>
          <t xml:space="preserve">Villeroy &amp; Boch Dressed Up set vasos cristal</t>
        </is>
      </c>
      <c r="F8" t="inlineStr">
        <is>
          <t xml:space="preserve">B01L4WFM1Y</t>
        </is>
      </c>
      <c r="G8" t="str" s="4">
        <f>HYPERLINK("https://www.amazon.es/dp/B01L4WFM1Y","Ver en Amazon")</f>
        <v>Ver en Amazon</v>
      </c>
      <c r="H8" s="2">
        <v>28.9</v>
      </c>
      <c r="I8" s="2">
        <v>3.84</v>
      </c>
    </row>
    <row r="9">
      <c r="A9" t="inlineStr">
        <is>
          <t xml:space="preserve">spW83P1111X</t>
        </is>
      </c>
      <c r="B9" t="inlineStr">
        <is>
          <t xml:space="preserve">Menaje y cocina 1 Caja</t>
        </is>
      </c>
      <c r="C9" s="2">
        <v>105.79</v>
      </c>
      <c r="D9" t="inlineStr">
        <is>
          <t xml:space="preserve">Caja 1 · spW83P1111X</t>
        </is>
      </c>
      <c r="E9" t="inlineStr">
        <is>
          <t xml:space="preserve">OCOOPA ventilador escritorio portátil USB 3</t>
        </is>
      </c>
      <c r="F9" t="inlineStr">
        <is>
          <t xml:space="preserve">B09NKNYGTD</t>
        </is>
      </c>
      <c r="G9" t="str" s="4">
        <f>HYPERLINK("https://www.amazon.es/dp/B09NKNYGTD","Ver en Amazon")</f>
        <v>Ver en Amazon</v>
      </c>
      <c r="H9" s="2">
        <v>26.99</v>
      </c>
      <c r="I9" s="2">
        <v>3.59</v>
      </c>
    </row>
    <row r="10">
      <c r="A10" t="inlineStr">
        <is>
          <t xml:space="preserve">spW83P1111X</t>
        </is>
      </c>
      <c r="B10" t="inlineStr">
        <is>
          <t xml:space="preserve">Menaje y cocina 1 Caja</t>
        </is>
      </c>
      <c r="C10" s="2">
        <v>105.79</v>
      </c>
      <c r="D10" t="inlineStr">
        <is>
          <t xml:space="preserve">Caja 1 · spW83P1111X</t>
        </is>
      </c>
      <c r="E10" t="inlineStr">
        <is>
          <t xml:space="preserve">Selectavet Hylo Gel gel ocular hidratante</t>
        </is>
      </c>
      <c r="F10" t="inlineStr">
        <is>
          <t xml:space="preserve">B074TFC5HL</t>
        </is>
      </c>
      <c r="G10" t="str" s="4">
        <f>HYPERLINK("https://www.amazon.es/dp/B074TFC5HL","Ver en Amazon")</f>
        <v>Ver en Amazon</v>
      </c>
      <c r="H10" s="2">
        <v>23.61</v>
      </c>
      <c r="I10" s="2">
        <v>3.14</v>
      </c>
    </row>
    <row r="11">
      <c r="A11" t="inlineStr">
        <is>
          <t xml:space="preserve">spW83P1111X</t>
        </is>
      </c>
      <c r="B11" t="inlineStr">
        <is>
          <t xml:space="preserve">Menaje y cocina 1 Caja</t>
        </is>
      </c>
      <c r="C11" s="2">
        <v>105.79</v>
      </c>
      <c r="D11" t="inlineStr">
        <is>
          <t xml:space="preserve">Caja 1 · spW83P1111X</t>
        </is>
      </c>
      <c r="E11" t="inlineStr">
        <is>
          <t xml:space="preserve">UFO PET pañales perro hembra lavables L</t>
        </is>
      </c>
      <c r="F11" t="inlineStr">
        <is>
          <t xml:space="preserve">B0FX333RR3</t>
        </is>
      </c>
      <c r="G11" t="str" s="4">
        <f>HYPERLINK("https://www.amazon.es/dp/B0FX333RR3","Ver en Amazon")</f>
        <v>Ver en Amazon</v>
      </c>
      <c r="H11" s="2">
        <v>23.6</v>
      </c>
      <c r="I11" s="2">
        <v>3.14</v>
      </c>
    </row>
    <row r="12">
      <c r="A12" t="inlineStr">
        <is>
          <t xml:space="preserve">spW83P1111X</t>
        </is>
      </c>
      <c r="B12" t="inlineStr">
        <is>
          <t xml:space="preserve">Menaje y cocina 1 Caja</t>
        </is>
      </c>
      <c r="C12" s="2">
        <v>105.79</v>
      </c>
      <c r="D12" t="inlineStr">
        <is>
          <t xml:space="preserve">Caja 1 · spW83P1111X</t>
        </is>
      </c>
      <c r="E12" t="inlineStr">
        <is>
          <t xml:space="preserve">Bestway 55030 piscina infantil 183 cm</t>
        </is>
      </c>
      <c r="F12" t="inlineStr">
        <is>
          <t xml:space="preserve">B00FILJP5M</t>
        </is>
      </c>
      <c r="G12" t="str" s="4">
        <f>HYPERLINK("https://www.amazon.es/dp/B00FILJP5M","Ver en Amazon")</f>
        <v>Ver en Amazon</v>
      </c>
      <c r="H12" s="2">
        <v>22.75</v>
      </c>
      <c r="I12" s="2">
        <v>3.02</v>
      </c>
    </row>
    <row r="13">
      <c r="A13" t="inlineStr">
        <is>
          <t xml:space="preserve">spW83P1111X</t>
        </is>
      </c>
      <c r="B13" t="inlineStr">
        <is>
          <t xml:space="preserve">Menaje y cocina 1 Caja</t>
        </is>
      </c>
      <c r="C13" s="2">
        <v>105.79</v>
      </c>
      <c r="D13" t="inlineStr">
        <is>
          <t xml:space="preserve">Caja 1 · spW83P1111X</t>
        </is>
      </c>
      <c r="E13" t="inlineStr">
        <is>
          <t xml:space="preserve">Brita filtro agua grifo On Tap V</t>
        </is>
      </c>
      <c r="F13" t="inlineStr">
        <is>
          <t xml:space="preserve">B0CGV8N1W4</t>
        </is>
      </c>
      <c r="G13" t="str" s="4">
        <f>HYPERLINK("https://www.amazon.es/dp/B0CGV8N1W4","Ver en Amazon")</f>
        <v>Ver en Amazon</v>
      </c>
      <c r="H13" s="2">
        <v>22.5</v>
      </c>
      <c r="I13" s="2">
        <v>2.99</v>
      </c>
    </row>
    <row r="14">
      <c r="A14" t="inlineStr">
        <is>
          <t xml:space="preserve">spW83P1111X</t>
        </is>
      </c>
      <c r="B14" t="inlineStr">
        <is>
          <t xml:space="preserve">Menaje y cocina 1 Caja</t>
        </is>
      </c>
      <c r="C14" s="2">
        <v>105.79</v>
      </c>
      <c r="D14" t="inlineStr">
        <is>
          <t xml:space="preserve">Caja 1 · spW83P1111X</t>
        </is>
      </c>
      <c r="E14" t="inlineStr">
        <is>
          <t xml:space="preserve">Philips 6 filtros 150L Brita Maxtra+</t>
        </is>
      </c>
      <c r="F14" t="inlineStr">
        <is>
          <t xml:space="preserve">B09RQ6HHFQ</t>
        </is>
      </c>
      <c r="G14" t="str" s="4">
        <f>HYPERLINK("https://www.amazon.es/dp/B09RQ6HHFQ","Ver en Amazon")</f>
        <v>Ver en Amazon</v>
      </c>
      <c r="H14" s="2">
        <v>22.06</v>
      </c>
      <c r="I14" s="2">
        <v>2.93</v>
      </c>
    </row>
    <row r="15">
      <c r="A15" t="inlineStr">
        <is>
          <t xml:space="preserve">spW83P1111X</t>
        </is>
      </c>
      <c r="B15" t="inlineStr">
        <is>
          <t xml:space="preserve">Menaje y cocina 1 Caja</t>
        </is>
      </c>
      <c r="C15" s="2">
        <v>105.79</v>
      </c>
      <c r="D15" t="inlineStr">
        <is>
          <t xml:space="preserve">Caja 1 · spW83P1111X</t>
        </is>
      </c>
      <c r="E15" t="inlineStr">
        <is>
          <t xml:space="preserve">NUOBESTY protectores esquina espuma muebles U</t>
        </is>
      </c>
      <c r="F15" t="inlineStr">
        <is>
          <t xml:space="preserve">B0CWNYMJ9F</t>
        </is>
      </c>
      <c r="G15" t="str" s="4">
        <f>HYPERLINK("https://www.amazon.es/dp/B0CWNYMJ9F","Ver en Amazon")</f>
        <v>Ver en Amazon</v>
      </c>
      <c r="H15" s="2">
        <v>21.34</v>
      </c>
      <c r="I15" s="2">
        <v>2.84</v>
      </c>
    </row>
    <row r="16">
      <c r="A16" t="inlineStr">
        <is>
          <t xml:space="preserve">spW83P1111X</t>
        </is>
      </c>
      <c r="B16" t="inlineStr">
        <is>
          <t xml:space="preserve">Menaje y cocina 1 Caja</t>
        </is>
      </c>
      <c r="C16" s="2">
        <v>105.79</v>
      </c>
      <c r="D16" t="inlineStr">
        <is>
          <t xml:space="preserve">Caja 1 · spW83P1111X</t>
        </is>
      </c>
      <c r="E16" t="inlineStr">
        <is>
          <t xml:space="preserve">vsshe transportín plegable perro gato 40x25cm</t>
        </is>
      </c>
      <c r="F16" t="inlineStr">
        <is>
          <t xml:space="preserve">B0F1N48SJD</t>
        </is>
      </c>
      <c r="G16" t="str" s="4">
        <f>HYPERLINK("https://www.amazon.es/dp/B0F1N48SJD","Ver en Amazon")</f>
        <v>Ver en Amazon</v>
      </c>
      <c r="H16" s="2">
        <v>19.99</v>
      </c>
      <c r="I16" s="2">
        <v>2.66</v>
      </c>
    </row>
    <row r="17">
      <c r="A17" t="inlineStr">
        <is>
          <t xml:space="preserve">spW83P1111X</t>
        </is>
      </c>
      <c r="B17" t="inlineStr">
        <is>
          <t xml:space="preserve">Menaje y cocina 1 Caja</t>
        </is>
      </c>
      <c r="C17" s="2">
        <v>105.79</v>
      </c>
      <c r="D17" t="inlineStr">
        <is>
          <t xml:space="preserve">Caja 1 · spW83P1111X</t>
        </is>
      </c>
      <c r="E17" t="inlineStr">
        <is>
          <t xml:space="preserve">Fuente para gatos 2,2L silenciosa con filtro</t>
        </is>
      </c>
      <c r="F17" t="inlineStr">
        <is>
          <t xml:space="preserve">B0D9BPB2V5</t>
        </is>
      </c>
      <c r="G17" t="str" s="4">
        <f>HYPERLINK("https://www.amazon.es/dp/B0D9BPB2V5","Ver en Amazon")</f>
        <v>Ver en Amazon</v>
      </c>
      <c r="H17" s="2">
        <v>19.99</v>
      </c>
      <c r="I17" s="2">
        <v>2.66</v>
      </c>
    </row>
    <row r="18">
      <c r="A18" t="inlineStr">
        <is>
          <t xml:space="preserve">spW83P1111X</t>
        </is>
      </c>
      <c r="B18" t="inlineStr">
        <is>
          <t xml:space="preserve">Menaje y cocina 1 Caja</t>
        </is>
      </c>
      <c r="C18" s="2">
        <v>105.79</v>
      </c>
      <c r="D18" t="inlineStr">
        <is>
          <t xml:space="preserve">Caja 1 · spW83P1111X</t>
        </is>
      </c>
      <c r="E18" t="inlineStr">
        <is>
          <t xml:space="preserve">Ywlake álbum fotos cuero 10x15 400</t>
        </is>
      </c>
      <c r="F18" t="inlineStr">
        <is>
          <t xml:space="preserve">B0CHRNMNWK</t>
        </is>
      </c>
      <c r="G18" t="str" s="4">
        <f>HYPERLINK("https://www.amazon.es/dp/B0CHRNMNWK","Ver en Amazon")</f>
        <v>Ver en Amazon</v>
      </c>
      <c r="H18" s="2">
        <v>19.99</v>
      </c>
      <c r="I18" s="2">
        <v>2.66</v>
      </c>
    </row>
    <row r="19">
      <c r="A19" t="inlineStr">
        <is>
          <t xml:space="preserve">spW83P1111X</t>
        </is>
      </c>
      <c r="B19" t="inlineStr">
        <is>
          <t xml:space="preserve">Menaje y cocina 1 Caja</t>
        </is>
      </c>
      <c r="C19" s="2">
        <v>105.79</v>
      </c>
      <c r="D19" t="inlineStr">
        <is>
          <t xml:space="preserve">Caja 1 · spW83P1111X</t>
        </is>
      </c>
      <c r="E19" t="inlineStr">
        <is>
          <t xml:space="preserve">Protector colchón impermeable 150x200 cm frottee</t>
        </is>
      </c>
      <c r="F19" t="inlineStr">
        <is>
          <t xml:space="preserve">B077T9VSNZ</t>
        </is>
      </c>
      <c r="G19" t="str" s="4">
        <f>HYPERLINK("https://www.amazon.es/dp/B077T9VSNZ","Ver en Amazon")</f>
        <v>Ver en Amazon</v>
      </c>
      <c r="H19" s="2">
        <v>16.99</v>
      </c>
      <c r="I19" s="2">
        <v>2.25</v>
      </c>
    </row>
    <row r="20">
      <c r="A20" t="inlineStr">
        <is>
          <t xml:space="preserve">spW83P1111X</t>
        </is>
      </c>
      <c r="B20" t="inlineStr">
        <is>
          <t xml:space="preserve">Menaje y cocina 1 Caja</t>
        </is>
      </c>
      <c r="C20" s="2">
        <v>105.79</v>
      </c>
      <c r="D20" t="inlineStr">
        <is>
          <t xml:space="preserve">Caja 1 · spW83P1111X</t>
        </is>
      </c>
      <c r="E20" t="inlineStr">
        <is>
          <t xml:space="preserve">TreeLen cepillo goma quita pelos escurridor</t>
        </is>
      </c>
      <c r="F20" t="inlineStr">
        <is>
          <t xml:space="preserve">B0D4QYZYLP</t>
        </is>
      </c>
      <c r="G20" t="str" s="4">
        <f>HYPERLINK("https://www.amazon.es/dp/B0D4QYZYLP","Ver en Amazon")</f>
        <v>Ver en Amazon</v>
      </c>
      <c r="H20" s="2">
        <v>16.11</v>
      </c>
      <c r="I20" s="2">
        <v>2.13</v>
      </c>
    </row>
    <row r="21">
      <c r="A21" t="inlineStr">
        <is>
          <t xml:space="preserve">spW83P1111X</t>
        </is>
      </c>
      <c r="B21" t="inlineStr">
        <is>
          <t xml:space="preserve">Menaje y cocina 1 Caja</t>
        </is>
      </c>
      <c r="C21" s="2">
        <v>105.79</v>
      </c>
      <c r="D21" t="inlineStr">
        <is>
          <t xml:space="preserve">Caja 1 · spW83P1111X</t>
        </is>
      </c>
      <c r="E21" t="inlineStr">
        <is>
          <t xml:space="preserve">SAVEL Almohada Antiestrés Doble Funda 90x40</t>
        </is>
      </c>
      <c r="F21" t="inlineStr">
        <is>
          <t xml:space="preserve">B00LEN5LJ2</t>
        </is>
      </c>
      <c r="G21" t="str" s="4">
        <f>HYPERLINK("https://www.amazon.es/dp/B00LEN5LJ2","Ver en Amazon")</f>
        <v>Ver en Amazon</v>
      </c>
      <c r="H21" s="2">
        <v>15.95</v>
      </c>
      <c r="I21" s="2">
        <v>2.11</v>
      </c>
    </row>
    <row r="22">
      <c r="A22" t="inlineStr">
        <is>
          <t xml:space="preserve">spW83P1111X</t>
        </is>
      </c>
      <c r="B22" t="inlineStr">
        <is>
          <t xml:space="preserve">Menaje y cocina 1 Caja</t>
        </is>
      </c>
      <c r="C22" s="2">
        <v>105.79</v>
      </c>
      <c r="D22" t="inlineStr">
        <is>
          <t xml:space="preserve">Caja 1 · spW83P1111X</t>
        </is>
      </c>
      <c r="E22" t="inlineStr">
        <is>
          <t xml:space="preserve">Ankway bandejas silicona bolas cubitos hielo</t>
        </is>
      </c>
      <c r="F22" t="inlineStr">
        <is>
          <t xml:space="preserve">B0FPCGD74J</t>
        </is>
      </c>
      <c r="G22" t="str" s="4">
        <f>HYPERLINK("https://www.amazon.es/dp/B0FPCGD74J","Ver en Amazon")</f>
        <v>Ver en Amazon</v>
      </c>
      <c r="H22" s="2">
        <v>15.64</v>
      </c>
      <c r="I22" s="2">
        <v>2.07</v>
      </c>
    </row>
    <row r="23">
      <c r="A23" t="inlineStr">
        <is>
          <t xml:space="preserve">spW83P1111X</t>
        </is>
      </c>
      <c r="B23" t="inlineStr">
        <is>
          <t xml:space="preserve">Menaje y cocina 1 Caja</t>
        </is>
      </c>
      <c r="C23" s="2">
        <v>105.79</v>
      </c>
      <c r="D23" t="inlineStr">
        <is>
          <t xml:space="preserve">Caja 1 · spW83P1111X</t>
        </is>
      </c>
      <c r="E23" t="inlineStr">
        <is>
          <t xml:space="preserve">Amazon Basics bombilla led 8W E27 Alexa</t>
        </is>
      </c>
      <c r="F23" t="inlineStr">
        <is>
          <t xml:space="preserve">B0D34W3V7K</t>
        </is>
      </c>
      <c r="G23" t="str" s="4">
        <f>HYPERLINK("https://www.amazon.es/dp/B0D34W3V7K","Ver en Amazon")</f>
        <v>Ver en Amazon</v>
      </c>
      <c r="H23" s="2">
        <v>15.21</v>
      </c>
      <c r="I23" s="2">
        <v>2.01</v>
      </c>
    </row>
    <row r="24">
      <c r="A24" t="inlineStr">
        <is>
          <t xml:space="preserve">spW83P1111X</t>
        </is>
      </c>
      <c r="B24" t="inlineStr">
        <is>
          <t xml:space="preserve">Menaje y cocina 1 Caja</t>
        </is>
      </c>
      <c r="C24" s="2">
        <v>105.79</v>
      </c>
      <c r="D24" t="inlineStr">
        <is>
          <t xml:space="preserve">Caja 1 · spW83P1111X</t>
        </is>
      </c>
      <c r="E24" t="inlineStr">
        <is>
          <t xml:space="preserve">Amazon Basics bombilla led 8W E27 Alexa</t>
        </is>
      </c>
      <c r="F24" t="inlineStr">
        <is>
          <t xml:space="preserve">B0D34W3V7K</t>
        </is>
      </c>
      <c r="G24" t="str" s="4">
        <f>HYPERLINK("https://www.amazon.es/dp/B0D34W3V7K","Ver en Amazon")</f>
        <v>Ver en Amazon</v>
      </c>
      <c r="H24" s="2">
        <v>15.21</v>
      </c>
      <c r="I24" s="2">
        <v>2.01</v>
      </c>
    </row>
    <row r="25">
      <c r="A25" t="inlineStr">
        <is>
          <t xml:space="preserve">spW83P1111X</t>
        </is>
      </c>
      <c r="B25" t="inlineStr">
        <is>
          <t xml:space="preserve">Menaje y cocina 1 Caja</t>
        </is>
      </c>
      <c r="C25" s="2">
        <v>105.79</v>
      </c>
      <c r="D25" t="inlineStr">
        <is>
          <t xml:space="preserve">Caja 1 · spW83P1111X</t>
        </is>
      </c>
      <c r="E25" t="inlineStr">
        <is>
          <t xml:space="preserve">Amazon Basics bombilla led 8W E27 Alexa</t>
        </is>
      </c>
      <c r="F25" t="inlineStr">
        <is>
          <t xml:space="preserve">B0D34W3V7K</t>
        </is>
      </c>
      <c r="G25" t="str" s="4">
        <f>HYPERLINK("https://www.amazon.es/dp/B0D34W3V7K","Ver en Amazon")</f>
        <v>Ver en Amazon</v>
      </c>
      <c r="H25" s="2">
        <v>15.09</v>
      </c>
      <c r="I25" s="2">
        <v>2</v>
      </c>
    </row>
    <row r="26">
      <c r="A26" t="inlineStr">
        <is>
          <t xml:space="preserve">spW83P1111X</t>
        </is>
      </c>
      <c r="B26" t="inlineStr">
        <is>
          <t xml:space="preserve">Menaje y cocina 1 Caja</t>
        </is>
      </c>
      <c r="C26" s="2">
        <v>105.79</v>
      </c>
      <c r="D26" t="inlineStr">
        <is>
          <t xml:space="preserve">Caja 1 · spW83P1111X</t>
        </is>
      </c>
      <c r="E26" t="inlineStr">
        <is>
          <t xml:space="preserve">Metaltex tabla cocina corte polietileno negra</t>
        </is>
      </c>
      <c r="F26" t="inlineStr">
        <is>
          <t xml:space="preserve">B0098UX27G</t>
        </is>
      </c>
      <c r="G26" t="str" s="4">
        <f>HYPERLINK("https://www.amazon.es/dp/B0098UX27G","Ver en Amazon")</f>
        <v>Ver en Amazon</v>
      </c>
      <c r="H26" s="2">
        <v>13.75</v>
      </c>
      <c r="I26" s="2">
        <v>1.82</v>
      </c>
    </row>
    <row r="27">
      <c r="A27" t="inlineStr">
        <is>
          <t xml:space="preserve">spW83P1111X</t>
        </is>
      </c>
      <c r="B27" t="inlineStr">
        <is>
          <t xml:space="preserve">Menaje y cocina 1 Caja</t>
        </is>
      </c>
      <c r="C27" s="2">
        <v>105.79</v>
      </c>
      <c r="D27" t="inlineStr">
        <is>
          <t xml:space="preserve">Caja 1 · spW83P1111X</t>
        </is>
      </c>
      <c r="E27" t="inlineStr">
        <is>
          <t xml:space="preserve">Zuza reductor inodoro niños antideslizante azul</t>
        </is>
      </c>
      <c r="F27" t="inlineStr">
        <is>
          <t xml:space="preserve">B0CC5TG9ZV</t>
        </is>
      </c>
      <c r="G27" t="str" s="4">
        <f>HYPERLINK("https://www.amazon.es/dp/B0CC5TG9ZV","Ver en Amazon")</f>
        <v>Ver en Amazon</v>
      </c>
      <c r="H27" s="2">
        <v>12.99</v>
      </c>
      <c r="I27" s="2">
        <v>1.72</v>
      </c>
    </row>
    <row r="28">
      <c r="A28" t="inlineStr">
        <is>
          <t xml:space="preserve">spW83P1111X</t>
        </is>
      </c>
      <c r="B28" t="inlineStr">
        <is>
          <t xml:space="preserve">Menaje y cocina 1 Caja</t>
        </is>
      </c>
      <c r="C28" s="2">
        <v>105.79</v>
      </c>
      <c r="D28" t="inlineStr">
        <is>
          <t xml:space="preserve">Caja 1 · spW83P1111X</t>
        </is>
      </c>
      <c r="E28" t="inlineStr">
        <is>
          <t xml:space="preserve">Juego manivela puerta interior níquel satinado</t>
        </is>
      </c>
      <c r="F28" t="inlineStr">
        <is>
          <t xml:space="preserve">B08KTL3Q29</t>
        </is>
      </c>
      <c r="G28" t="str" s="4">
        <f>HYPERLINK("https://www.amazon.es/dp/B08KTL3Q29","Ver en Amazon")</f>
        <v>Ver en Amazon</v>
      </c>
      <c r="H28" s="2">
        <v>12.9</v>
      </c>
      <c r="I28" s="2">
        <v>1.71</v>
      </c>
    </row>
    <row r="29">
      <c r="A29" t="inlineStr">
        <is>
          <t xml:space="preserve">spW83P1111X</t>
        </is>
      </c>
      <c r="B29" t="inlineStr">
        <is>
          <t xml:space="preserve">Menaje y cocina 1 Caja</t>
        </is>
      </c>
      <c r="C29" s="2">
        <v>105.79</v>
      </c>
      <c r="D29" t="inlineStr">
        <is>
          <t xml:space="preserve">Caja 1 · spW83P1111X</t>
        </is>
      </c>
      <c r="E29" t="inlineStr">
        <is>
          <t xml:space="preserve">IBILI colador malla media bola inox 20 cm</t>
        </is>
      </c>
      <c r="F29" t="inlineStr">
        <is>
          <t xml:space="preserve">B007H57T5K</t>
        </is>
      </c>
      <c r="G29" t="str" s="4">
        <f>HYPERLINK("https://www.amazon.es/dp/B007H57T5K","Ver en Amazon")</f>
        <v>Ver en Amazon</v>
      </c>
      <c r="H29" s="2">
        <v>11.28</v>
      </c>
      <c r="I29" s="2">
        <v>1.49</v>
      </c>
    </row>
    <row r="30">
      <c r="A30" t="inlineStr">
        <is>
          <t xml:space="preserve">spW83P1111X</t>
        </is>
      </c>
      <c r="B30" t="inlineStr">
        <is>
          <t xml:space="preserve">Menaje y cocina 1 Caja</t>
        </is>
      </c>
      <c r="C30" s="2">
        <v>105.79</v>
      </c>
      <c r="D30" t="inlineStr">
        <is>
          <t xml:space="preserve">Caja 1 · spW83P1111X</t>
        </is>
      </c>
      <c r="E30" t="inlineStr">
        <is>
          <t xml:space="preserve">VINATO molde silicona gofres Air Fryer Ninja</t>
        </is>
      </c>
      <c r="F30" t="inlineStr">
        <is>
          <t xml:space="preserve">B0FJFVTSFW</t>
        </is>
      </c>
      <c r="G30" t="str" s="4">
        <f>HYPERLINK("https://www.amazon.es/dp/B0FJFVTSFW","Ver en Amazon")</f>
        <v>Ver en Amazon</v>
      </c>
      <c r="H30" s="2">
        <v>9.99</v>
      </c>
      <c r="I30" s="2">
        <v>1.32</v>
      </c>
    </row>
    <row r="31">
      <c r="A31" t="inlineStr">
        <is>
          <t xml:space="preserve">spW83P1111X</t>
        </is>
      </c>
      <c r="B31" t="inlineStr">
        <is>
          <t xml:space="preserve">Menaje y cocina 1 Caja</t>
        </is>
      </c>
      <c r="C31" s="2">
        <v>105.79</v>
      </c>
      <c r="D31" t="inlineStr">
        <is>
          <t xml:space="preserve">Caja 1 · spW83P1111X</t>
        </is>
      </c>
      <c r="E31" t="inlineStr">
        <is>
          <t xml:space="preserve">Monix Vitro Noir cafetera italiana 1 taza</t>
        </is>
      </c>
      <c r="F31" t="inlineStr">
        <is>
          <t xml:space="preserve">B008KO2DTY</t>
        </is>
      </c>
      <c r="G31" t="str" s="4">
        <f>HYPERLINK("https://www.amazon.es/dp/B008KO2DTY","Ver en Amazon")</f>
        <v>Ver en Amazon</v>
      </c>
      <c r="H31" s="2">
        <v>9.81</v>
      </c>
      <c r="I31" s="2">
        <v>1.3</v>
      </c>
    </row>
    <row r="32">
      <c r="A32" t="inlineStr">
        <is>
          <t xml:space="preserve">spW83P1111X</t>
        </is>
      </c>
      <c r="B32" t="inlineStr">
        <is>
          <t xml:space="preserve">Menaje y cocina 1 Caja</t>
        </is>
      </c>
      <c r="C32" s="2">
        <v>105.79</v>
      </c>
      <c r="D32" t="inlineStr">
        <is>
          <t xml:space="preserve">Caja 1 · spW83P1111X</t>
        </is>
      </c>
      <c r="E32" t="inlineStr">
        <is>
          <t xml:space="preserve">Eglo bombilla LED E27 regulable espiral</t>
        </is>
      </c>
      <c r="F32" t="inlineStr">
        <is>
          <t xml:space="preserve">B0DZ2LGC3X</t>
        </is>
      </c>
      <c r="G32" t="str" s="4">
        <f>HYPERLINK("https://www.amazon.es/dp/B0DZ2LGC3X","Ver en Amazon")</f>
        <v>Ver en Amazon</v>
      </c>
      <c r="H32" s="2">
        <v>8.49</v>
      </c>
      <c r="I32" s="2">
        <v>1.12</v>
      </c>
    </row>
    <row r="33">
      <c r="A33" t="inlineStr">
        <is>
          <t xml:space="preserve">spW83P1111X</t>
        </is>
      </c>
      <c r="B33" t="inlineStr">
        <is>
          <t xml:space="preserve">Menaje y cocina 1 Caja</t>
        </is>
      </c>
      <c r="C33" s="2">
        <v>105.79</v>
      </c>
      <c r="D33" t="inlineStr">
        <is>
          <t xml:space="preserve">Caja 1 · spW83P1111X</t>
        </is>
      </c>
      <c r="E33" t="inlineStr">
        <is>
          <t xml:space="preserve">keeeper 10995 recipiente organizador 38x8x5 cm</t>
        </is>
      </c>
      <c r="F33" t="inlineStr">
        <is>
          <t xml:space="preserve">B003PAGKJM</t>
        </is>
      </c>
      <c r="G33" t="str" s="4">
        <f>HYPERLINK("https://www.amazon.es/dp/B003PAGKJM","Ver en Amazon")</f>
        <v>Ver en Amazon</v>
      </c>
      <c r="H33" s="2">
        <v>8.26</v>
      </c>
      <c r="I33" s="2">
        <v>1.09</v>
      </c>
    </row>
    <row r="34">
      <c r="A34" t="inlineStr">
        <is>
          <t xml:space="preserve">spW83P1111X</t>
        </is>
      </c>
      <c r="B34" t="inlineStr">
        <is>
          <t xml:space="preserve">Menaje y cocina 1 Caja</t>
        </is>
      </c>
      <c r="C34" s="2">
        <v>105.79</v>
      </c>
      <c r="D34" t="inlineStr">
        <is>
          <t xml:space="preserve">Caja 1 · spW83P1111X</t>
        </is>
      </c>
      <c r="E34" t="inlineStr">
        <is>
          <t xml:space="preserve">keeeper 10995 organizador cajones 38x8x5 cm</t>
        </is>
      </c>
      <c r="F34" t="inlineStr">
        <is>
          <t xml:space="preserve">B003PAGKJM</t>
        </is>
      </c>
      <c r="G34" t="str" s="4">
        <f>HYPERLINK("https://www.amazon.es/dp/B003PAGKJM","Ver en Amazon")</f>
        <v>Ver en Amazon</v>
      </c>
      <c r="H34" s="2">
        <v>8.26</v>
      </c>
      <c r="I34" s="2">
        <v>1.09</v>
      </c>
    </row>
    <row r="35">
      <c r="A35" t="inlineStr">
        <is>
          <t xml:space="preserve">spW83P1111X</t>
        </is>
      </c>
      <c r="B35" t="inlineStr">
        <is>
          <t xml:space="preserve">Menaje y cocina 1 Caja</t>
        </is>
      </c>
      <c r="C35" s="2">
        <v>105.79</v>
      </c>
      <c r="D35" t="inlineStr">
        <is>
          <t xml:space="preserve">Caja 1 · spW83P1111X</t>
        </is>
      </c>
      <c r="E35" t="inlineStr">
        <is>
          <t xml:space="preserve">HomeFashion báscula digital cocina 5kg acero</t>
        </is>
      </c>
      <c r="F35" t="inlineStr">
        <is>
          <t xml:space="preserve">B08WL7WJZ7</t>
        </is>
      </c>
      <c r="G35" t="str" s="4">
        <f>HYPERLINK("https://www.amazon.es/dp/B08WL7WJZ7","Ver en Amazon")</f>
        <v>Ver en Amazon</v>
      </c>
      <c r="H35" s="2">
        <v>7.99</v>
      </c>
      <c r="I35" s="2">
        <v>1.06</v>
      </c>
    </row>
    <row r="36">
      <c r="A36" t="inlineStr">
        <is>
          <t xml:space="preserve">spW83P1111X</t>
        </is>
      </c>
      <c r="B36" t="inlineStr">
        <is>
          <t xml:space="preserve">Menaje y cocina 1 Caja</t>
        </is>
      </c>
      <c r="C36" s="2">
        <v>105.79</v>
      </c>
      <c r="D36" t="inlineStr">
        <is>
          <t xml:space="preserve">Caja 1 · spW83P1111X</t>
        </is>
      </c>
      <c r="E36" t="inlineStr">
        <is>
          <t xml:space="preserve">TRIXIE Fibra de Coco para Reptiles pH 5-6</t>
        </is>
      </c>
      <c r="F36" t="inlineStr">
        <is>
          <t xml:space="preserve">B002YJXKT8</t>
        </is>
      </c>
      <c r="G36" t="str" s="4">
        <f>HYPERLINK("https://www.amazon.es/dp/B002YJXKT8","Ver en Amazon")</f>
        <v>Ver en Amazon</v>
      </c>
      <c r="H36" s="2">
        <v>1.72</v>
      </c>
      <c r="I36" s="2">
        <v>0.22</v>
      </c>
    </row>
  </sheetData>
  <autoFilter ref="A1:I36"/>
</worksheet>
</file>